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OneDrive - Table Tennis Western Australia\TTWA\2020\Penannts\Summer\"/>
    </mc:Choice>
  </mc:AlternateContent>
  <xr:revisionPtr revIDLastSave="206" documentId="8_{C3BECC84-3013-4448-9350-6E3D4146A85D}" xr6:coauthVersionLast="45" xr6:coauthVersionMax="45" xr10:uidLastSave="{885D525F-2C32-4277-BA00-7E067B12BF87}"/>
  <bookViews>
    <workbookView xWindow="28680" yWindow="-120" windowWidth="29040" windowHeight="15840" tabRatio="746" activeTab="1" xr2:uid="{75C094F2-5743-4CF1-8EB1-6DDD152231C5}"/>
  </bookViews>
  <sheets>
    <sheet name="Instructions" sheetId="9" r:id="rId1"/>
    <sheet name="Club Team Entry Form" sheetId="1" r:id="rId2"/>
    <sheet name="Individual Entry Form" sheetId="6" r:id="rId3"/>
    <sheet name="Fill-In Player Nomination Form" sheetId="7" r:id="rId4"/>
    <sheet name="Sheet2" sheetId="3" r:id="rId5"/>
    <sheet name="Sheet3"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7" l="1"/>
  <c r="F4" i="7"/>
  <c r="E4" i="7"/>
  <c r="G4" i="6"/>
  <c r="F4" i="6"/>
  <c r="E4" i="6"/>
  <c r="G880" i="1" l="1"/>
  <c r="F880" i="1"/>
  <c r="E880" i="1"/>
  <c r="G879" i="1"/>
  <c r="F879" i="1"/>
  <c r="E879" i="1"/>
  <c r="G878" i="1"/>
  <c r="F878" i="1"/>
  <c r="E878" i="1"/>
  <c r="G877" i="1"/>
  <c r="F877" i="1"/>
  <c r="E877" i="1"/>
  <c r="G876" i="1"/>
  <c r="F876" i="1"/>
  <c r="E876" i="1"/>
  <c r="G852" i="1"/>
  <c r="F852" i="1"/>
  <c r="E852" i="1"/>
  <c r="G851" i="1"/>
  <c r="F851" i="1"/>
  <c r="E851" i="1"/>
  <c r="G850" i="1"/>
  <c r="F850" i="1"/>
  <c r="E850" i="1"/>
  <c r="G849" i="1"/>
  <c r="F849" i="1"/>
  <c r="E849" i="1"/>
  <c r="G848" i="1"/>
  <c r="F848" i="1"/>
  <c r="E848" i="1"/>
  <c r="G824" i="1"/>
  <c r="F824" i="1"/>
  <c r="E824" i="1"/>
  <c r="G823" i="1"/>
  <c r="F823" i="1"/>
  <c r="E823" i="1"/>
  <c r="G822" i="1"/>
  <c r="F822" i="1"/>
  <c r="E822" i="1"/>
  <c r="G821" i="1"/>
  <c r="F821" i="1"/>
  <c r="E821" i="1"/>
  <c r="G820" i="1"/>
  <c r="F820" i="1"/>
  <c r="E820" i="1"/>
  <c r="G796" i="1"/>
  <c r="F796" i="1"/>
  <c r="E796" i="1"/>
  <c r="G795" i="1"/>
  <c r="F795" i="1"/>
  <c r="E795" i="1"/>
  <c r="G794" i="1"/>
  <c r="F794" i="1"/>
  <c r="E794" i="1"/>
  <c r="G793" i="1"/>
  <c r="F793" i="1"/>
  <c r="E793" i="1"/>
  <c r="G792" i="1"/>
  <c r="F792" i="1"/>
  <c r="E792" i="1"/>
  <c r="G768" i="1"/>
  <c r="F768" i="1"/>
  <c r="E768" i="1"/>
  <c r="G767" i="1"/>
  <c r="F767" i="1"/>
  <c r="E767" i="1"/>
  <c r="G766" i="1"/>
  <c r="F766" i="1"/>
  <c r="E766" i="1"/>
  <c r="G765" i="1"/>
  <c r="F765" i="1"/>
  <c r="E765" i="1"/>
  <c r="G764" i="1"/>
  <c r="F764" i="1"/>
  <c r="E764" i="1"/>
  <c r="G740" i="1"/>
  <c r="F740" i="1"/>
  <c r="E740" i="1"/>
  <c r="G739" i="1"/>
  <c r="F739" i="1"/>
  <c r="E739" i="1"/>
  <c r="G738" i="1"/>
  <c r="F738" i="1"/>
  <c r="E738" i="1"/>
  <c r="G737" i="1"/>
  <c r="F737" i="1"/>
  <c r="E737" i="1"/>
  <c r="G736" i="1"/>
  <c r="F736" i="1"/>
  <c r="E736" i="1"/>
  <c r="G712" i="1"/>
  <c r="F712" i="1"/>
  <c r="E712" i="1"/>
  <c r="G711" i="1"/>
  <c r="F711" i="1"/>
  <c r="E711" i="1"/>
  <c r="G710" i="1"/>
  <c r="F710" i="1"/>
  <c r="E710" i="1"/>
  <c r="G709" i="1"/>
  <c r="F709" i="1"/>
  <c r="E709" i="1"/>
  <c r="G708" i="1"/>
  <c r="F708" i="1"/>
  <c r="E708" i="1"/>
  <c r="G684" i="1"/>
  <c r="F684" i="1"/>
  <c r="E684" i="1"/>
  <c r="G683" i="1"/>
  <c r="F683" i="1"/>
  <c r="E683" i="1"/>
  <c r="G682" i="1"/>
  <c r="F682" i="1"/>
  <c r="E682" i="1"/>
  <c r="G681" i="1"/>
  <c r="F681" i="1"/>
  <c r="E681" i="1"/>
  <c r="G680" i="1"/>
  <c r="F680" i="1"/>
  <c r="E680" i="1"/>
  <c r="G656" i="1"/>
  <c r="F656" i="1"/>
  <c r="E656" i="1"/>
  <c r="G655" i="1"/>
  <c r="F655" i="1"/>
  <c r="E655" i="1"/>
  <c r="G654" i="1"/>
  <c r="F654" i="1"/>
  <c r="E654" i="1"/>
  <c r="G653" i="1"/>
  <c r="F653" i="1"/>
  <c r="E653" i="1"/>
  <c r="G652" i="1"/>
  <c r="F652" i="1"/>
  <c r="E652" i="1"/>
  <c r="G628" i="1"/>
  <c r="F628" i="1"/>
  <c r="E628" i="1"/>
  <c r="G627" i="1"/>
  <c r="F627" i="1"/>
  <c r="E627" i="1"/>
  <c r="G626" i="1"/>
  <c r="F626" i="1"/>
  <c r="E626" i="1"/>
  <c r="G625" i="1"/>
  <c r="F625" i="1"/>
  <c r="E625" i="1"/>
  <c r="G624" i="1"/>
  <c r="F624" i="1"/>
  <c r="E624" i="1"/>
  <c r="G600" i="1"/>
  <c r="F600" i="1"/>
  <c r="E600" i="1"/>
  <c r="G599" i="1"/>
  <c r="F599" i="1"/>
  <c r="E599" i="1"/>
  <c r="G598" i="1"/>
  <c r="F598" i="1"/>
  <c r="E598" i="1"/>
  <c r="G597" i="1"/>
  <c r="F597" i="1"/>
  <c r="E597" i="1"/>
  <c r="G596" i="1"/>
  <c r="F596" i="1"/>
  <c r="E596" i="1"/>
  <c r="G572" i="1"/>
  <c r="F572" i="1"/>
  <c r="E572" i="1"/>
  <c r="G571" i="1"/>
  <c r="F571" i="1"/>
  <c r="E571" i="1"/>
  <c r="G570" i="1"/>
  <c r="F570" i="1"/>
  <c r="E570" i="1"/>
  <c r="G569" i="1"/>
  <c r="F569" i="1"/>
  <c r="E569" i="1"/>
  <c r="G568" i="1"/>
  <c r="F568" i="1"/>
  <c r="E568" i="1"/>
  <c r="G544" i="1"/>
  <c r="F544" i="1"/>
  <c r="E544" i="1"/>
  <c r="G543" i="1"/>
  <c r="F543" i="1"/>
  <c r="E543" i="1"/>
  <c r="G542" i="1"/>
  <c r="F542" i="1"/>
  <c r="E542" i="1"/>
  <c r="G541" i="1"/>
  <c r="F541" i="1"/>
  <c r="E541" i="1"/>
  <c r="G540" i="1"/>
  <c r="F540" i="1"/>
  <c r="E540" i="1"/>
  <c r="G516" i="1"/>
  <c r="F516" i="1"/>
  <c r="E516" i="1"/>
  <c r="G515" i="1"/>
  <c r="F515" i="1"/>
  <c r="E515" i="1"/>
  <c r="G514" i="1"/>
  <c r="F514" i="1"/>
  <c r="E514" i="1"/>
  <c r="G513" i="1"/>
  <c r="F513" i="1"/>
  <c r="E513" i="1"/>
  <c r="G512" i="1"/>
  <c r="F512" i="1"/>
  <c r="E512" i="1"/>
  <c r="G488" i="1"/>
  <c r="F488" i="1"/>
  <c r="E488" i="1"/>
  <c r="G487" i="1"/>
  <c r="F487" i="1"/>
  <c r="E487" i="1"/>
  <c r="G486" i="1"/>
  <c r="F486" i="1"/>
  <c r="E486" i="1"/>
  <c r="G485" i="1"/>
  <c r="F485" i="1"/>
  <c r="E485" i="1"/>
  <c r="G484" i="1"/>
  <c r="F484" i="1"/>
  <c r="E484" i="1"/>
  <c r="G460" i="1"/>
  <c r="F460" i="1"/>
  <c r="E460" i="1"/>
  <c r="G459" i="1"/>
  <c r="F459" i="1"/>
  <c r="E459" i="1"/>
  <c r="G458" i="1"/>
  <c r="F458" i="1"/>
  <c r="E458" i="1"/>
  <c r="G457" i="1"/>
  <c r="F457" i="1"/>
  <c r="E457" i="1"/>
  <c r="G456" i="1"/>
  <c r="F456" i="1"/>
  <c r="E456" i="1"/>
  <c r="G432" i="1"/>
  <c r="F432" i="1"/>
  <c r="E432" i="1"/>
  <c r="G431" i="1"/>
  <c r="F431" i="1"/>
  <c r="E431" i="1"/>
  <c r="G430" i="1"/>
  <c r="F430" i="1"/>
  <c r="E430" i="1"/>
  <c r="G429" i="1"/>
  <c r="F429" i="1"/>
  <c r="E429" i="1"/>
  <c r="G428" i="1"/>
  <c r="F428" i="1"/>
  <c r="E428" i="1"/>
  <c r="G404" i="1"/>
  <c r="F404" i="1"/>
  <c r="E404" i="1"/>
  <c r="G403" i="1"/>
  <c r="F403" i="1"/>
  <c r="E403" i="1"/>
  <c r="G402" i="1"/>
  <c r="F402" i="1"/>
  <c r="E402" i="1"/>
  <c r="G401" i="1"/>
  <c r="F401" i="1"/>
  <c r="E401" i="1"/>
  <c r="G400" i="1"/>
  <c r="F400" i="1"/>
  <c r="E400" i="1"/>
  <c r="G376" i="1"/>
  <c r="F376" i="1"/>
  <c r="E376" i="1"/>
  <c r="G375" i="1"/>
  <c r="F375" i="1"/>
  <c r="E375" i="1"/>
  <c r="G374" i="1"/>
  <c r="F374" i="1"/>
  <c r="E374" i="1"/>
  <c r="G373" i="1"/>
  <c r="F373" i="1"/>
  <c r="E373" i="1"/>
  <c r="G372" i="1"/>
  <c r="F372" i="1"/>
  <c r="E372" i="1"/>
  <c r="G348" i="1"/>
  <c r="F348" i="1"/>
  <c r="E348" i="1"/>
  <c r="G347" i="1"/>
  <c r="F347" i="1"/>
  <c r="E347" i="1"/>
  <c r="G346" i="1"/>
  <c r="F346" i="1"/>
  <c r="E346" i="1"/>
  <c r="G345" i="1"/>
  <c r="F345" i="1"/>
  <c r="E345" i="1"/>
  <c r="G344" i="1"/>
  <c r="F344" i="1"/>
  <c r="E344" i="1"/>
  <c r="G320" i="1"/>
  <c r="F320" i="1"/>
  <c r="E320" i="1"/>
  <c r="G319" i="1"/>
  <c r="F319" i="1"/>
  <c r="E319" i="1"/>
  <c r="G318" i="1"/>
  <c r="F318" i="1"/>
  <c r="E318" i="1"/>
  <c r="G317" i="1"/>
  <c r="F317" i="1"/>
  <c r="E317" i="1"/>
  <c r="G316" i="1"/>
  <c r="F316" i="1"/>
  <c r="E316" i="1"/>
  <c r="G292" i="1"/>
  <c r="F292" i="1"/>
  <c r="E292" i="1"/>
  <c r="G291" i="1"/>
  <c r="F291" i="1"/>
  <c r="E291" i="1"/>
  <c r="G290" i="1"/>
  <c r="F290" i="1"/>
  <c r="E290" i="1"/>
  <c r="G289" i="1"/>
  <c r="F289" i="1"/>
  <c r="E289" i="1"/>
  <c r="G288" i="1"/>
  <c r="F288" i="1"/>
  <c r="E288" i="1"/>
  <c r="G264" i="1"/>
  <c r="F264" i="1"/>
  <c r="E264" i="1"/>
  <c r="G263" i="1"/>
  <c r="F263" i="1"/>
  <c r="E263" i="1"/>
  <c r="G262" i="1"/>
  <c r="F262" i="1"/>
  <c r="E262" i="1"/>
  <c r="G261" i="1"/>
  <c r="F261" i="1"/>
  <c r="E261" i="1"/>
  <c r="G260" i="1"/>
  <c r="F260" i="1"/>
  <c r="E260" i="1"/>
  <c r="G236" i="1"/>
  <c r="F236" i="1"/>
  <c r="E236" i="1"/>
  <c r="G235" i="1"/>
  <c r="F235" i="1"/>
  <c r="E235" i="1"/>
  <c r="G234" i="1"/>
  <c r="F234" i="1"/>
  <c r="E234" i="1"/>
  <c r="G233" i="1"/>
  <c r="F233" i="1"/>
  <c r="E233" i="1"/>
  <c r="G232" i="1"/>
  <c r="F232" i="1"/>
  <c r="E232" i="1"/>
  <c r="G208" i="1"/>
  <c r="F208" i="1"/>
  <c r="E208" i="1"/>
  <c r="G207" i="1"/>
  <c r="F207" i="1"/>
  <c r="E207" i="1"/>
  <c r="G206" i="1"/>
  <c r="F206" i="1"/>
  <c r="E206" i="1"/>
  <c r="G205" i="1"/>
  <c r="F205" i="1"/>
  <c r="E205" i="1"/>
  <c r="G204" i="1"/>
  <c r="F204" i="1"/>
  <c r="E204" i="1"/>
  <c r="G180" i="1"/>
  <c r="F180" i="1"/>
  <c r="E180" i="1"/>
  <c r="G179" i="1"/>
  <c r="F179" i="1"/>
  <c r="E179" i="1"/>
  <c r="G178" i="1"/>
  <c r="F178" i="1"/>
  <c r="E178" i="1"/>
  <c r="G177" i="1"/>
  <c r="F177" i="1"/>
  <c r="E177" i="1"/>
  <c r="G176" i="1"/>
  <c r="F176" i="1"/>
  <c r="E176" i="1"/>
  <c r="G152" i="1"/>
  <c r="F152" i="1"/>
  <c r="E152" i="1"/>
  <c r="G151" i="1"/>
  <c r="F151" i="1"/>
  <c r="E151" i="1"/>
  <c r="G150" i="1"/>
  <c r="F150" i="1"/>
  <c r="E150" i="1"/>
  <c r="G149" i="1"/>
  <c r="F149" i="1"/>
  <c r="E149" i="1"/>
  <c r="G148" i="1"/>
  <c r="F148" i="1"/>
  <c r="E148" i="1"/>
  <c r="G124" i="1"/>
  <c r="F124" i="1"/>
  <c r="E124" i="1"/>
  <c r="G123" i="1"/>
  <c r="F123" i="1"/>
  <c r="E123" i="1"/>
  <c r="G122" i="1"/>
  <c r="F122" i="1"/>
  <c r="E122" i="1"/>
  <c r="G121" i="1"/>
  <c r="F121" i="1"/>
  <c r="E121" i="1"/>
  <c r="G120" i="1"/>
  <c r="F120" i="1"/>
  <c r="E120" i="1"/>
  <c r="G96" i="1"/>
  <c r="F96" i="1"/>
  <c r="E96" i="1"/>
  <c r="G95" i="1"/>
  <c r="F95" i="1"/>
  <c r="E95" i="1"/>
  <c r="G94" i="1"/>
  <c r="F94" i="1"/>
  <c r="E94" i="1"/>
  <c r="G93" i="1"/>
  <c r="F93" i="1"/>
  <c r="E93" i="1"/>
  <c r="G92" i="1"/>
  <c r="F92" i="1"/>
  <c r="E92" i="1"/>
  <c r="G68" i="1"/>
  <c r="F68" i="1"/>
  <c r="E68" i="1"/>
  <c r="G67" i="1"/>
  <c r="F67" i="1"/>
  <c r="E67" i="1"/>
  <c r="G66" i="1"/>
  <c r="F66" i="1"/>
  <c r="E66" i="1"/>
  <c r="G65" i="1"/>
  <c r="F65" i="1"/>
  <c r="E65" i="1"/>
  <c r="G64" i="1"/>
  <c r="F64" i="1"/>
  <c r="E64" i="1"/>
  <c r="G40" i="1"/>
  <c r="F40" i="1"/>
  <c r="E40" i="1"/>
  <c r="G39" i="1"/>
  <c r="F39" i="1"/>
  <c r="E39" i="1"/>
  <c r="G38" i="1"/>
  <c r="F38" i="1"/>
  <c r="E38" i="1"/>
  <c r="G37" i="1"/>
  <c r="F37" i="1"/>
  <c r="E37" i="1"/>
  <c r="G36" i="1"/>
  <c r="F36" i="1"/>
  <c r="E36" i="1"/>
  <c r="E12" i="1"/>
  <c r="E11" i="1"/>
  <c r="E10" i="1"/>
  <c r="E9" i="1"/>
  <c r="E8" i="1"/>
  <c r="G12" i="1"/>
  <c r="G11" i="1"/>
  <c r="G10" i="1"/>
  <c r="G9" i="1"/>
  <c r="F12" i="1"/>
  <c r="F11" i="1"/>
  <c r="F10" i="1"/>
  <c r="F9" i="1"/>
  <c r="F8" i="1"/>
  <c r="G8" i="1"/>
  <c r="F76" i="1" l="1"/>
  <c r="H76" i="1" s="1"/>
  <c r="F85" i="1" s="1"/>
  <c r="F664" i="1"/>
  <c r="H664" i="1" s="1"/>
  <c r="F673" i="1" s="1"/>
  <c r="G832" i="1"/>
  <c r="F720" i="1"/>
  <c r="H720" i="1" s="1"/>
  <c r="F729" i="1" s="1"/>
  <c r="F692" i="1"/>
  <c r="H692" i="1" s="1"/>
  <c r="F701" i="1" s="1"/>
  <c r="F244" i="1"/>
  <c r="H244" i="1" s="1"/>
  <c r="F253" i="1" s="1"/>
  <c r="G216" i="1"/>
  <c r="G440" i="1"/>
  <c r="F636" i="1"/>
  <c r="H636" i="1" s="1"/>
  <c r="F645" i="1" s="1"/>
  <c r="G664" i="1"/>
  <c r="G888" i="1"/>
  <c r="G48" i="1"/>
  <c r="F468" i="1"/>
  <c r="H468" i="1" s="1"/>
  <c r="F477" i="1" s="1"/>
  <c r="F160" i="1"/>
  <c r="H160" i="1" s="1"/>
  <c r="F169" i="1" s="1"/>
  <c r="F384" i="1"/>
  <c r="H384" i="1" s="1"/>
  <c r="F393" i="1" s="1"/>
  <c r="F608" i="1"/>
  <c r="H608" i="1" s="1"/>
  <c r="F617" i="1" s="1"/>
  <c r="G636" i="1"/>
  <c r="F832" i="1"/>
  <c r="H832" i="1" s="1"/>
  <c r="F841" i="1" s="1"/>
  <c r="G384" i="1"/>
  <c r="G272" i="1"/>
  <c r="F104" i="1"/>
  <c r="H104" i="1" s="1"/>
  <c r="F113" i="1" s="1"/>
  <c r="G132" i="1"/>
  <c r="G356" i="1"/>
  <c r="G580" i="1"/>
  <c r="F776" i="1"/>
  <c r="H776" i="1" s="1"/>
  <c r="F785" i="1" s="1"/>
  <c r="G804" i="1"/>
  <c r="G76" i="1"/>
  <c r="G160" i="1"/>
  <c r="F412" i="1"/>
  <c r="H412" i="1" s="1"/>
  <c r="F421" i="1" s="1"/>
  <c r="F440" i="1"/>
  <c r="H440" i="1" s="1"/>
  <c r="F449" i="1" s="1"/>
  <c r="G496" i="1"/>
  <c r="F748" i="1"/>
  <c r="H748" i="1" s="1"/>
  <c r="F757" i="1" s="1"/>
  <c r="G412" i="1"/>
  <c r="F860" i="1"/>
  <c r="H860" i="1" s="1"/>
  <c r="F869" i="1" s="1"/>
  <c r="F188" i="1"/>
  <c r="H188" i="1" s="1"/>
  <c r="F197" i="1" s="1"/>
  <c r="F300" i="1"/>
  <c r="H300" i="1" s="1"/>
  <c r="F309" i="1" s="1"/>
  <c r="G608" i="1"/>
  <c r="F216" i="1"/>
  <c r="H216" i="1" s="1"/>
  <c r="F225" i="1" s="1"/>
  <c r="F524" i="1"/>
  <c r="H524" i="1" s="1"/>
  <c r="F533" i="1" s="1"/>
  <c r="G188" i="1"/>
  <c r="G720" i="1"/>
  <c r="F48" i="1"/>
  <c r="H48" i="1" s="1"/>
  <c r="F57" i="1" s="1"/>
  <c r="G244" i="1"/>
  <c r="F272" i="1"/>
  <c r="H272" i="1" s="1"/>
  <c r="F281" i="1" s="1"/>
  <c r="G468" i="1"/>
  <c r="F496" i="1"/>
  <c r="H496" i="1" s="1"/>
  <c r="F505" i="1" s="1"/>
  <c r="G692" i="1"/>
  <c r="F328" i="1"/>
  <c r="H328" i="1" s="1"/>
  <c r="F337" i="1" s="1"/>
  <c r="G524" i="1"/>
  <c r="F552" i="1"/>
  <c r="H552" i="1" s="1"/>
  <c r="F561" i="1" s="1"/>
  <c r="G748" i="1"/>
  <c r="G104" i="1"/>
  <c r="F132" i="1"/>
  <c r="H132" i="1" s="1"/>
  <c r="F141" i="1" s="1"/>
  <c r="G328" i="1"/>
  <c r="F356" i="1"/>
  <c r="H356" i="1" s="1"/>
  <c r="F365" i="1" s="1"/>
  <c r="G552" i="1"/>
  <c r="F580" i="1"/>
  <c r="H580" i="1" s="1"/>
  <c r="F589" i="1" s="1"/>
  <c r="G776" i="1"/>
  <c r="F804" i="1"/>
  <c r="H804" i="1" s="1"/>
  <c r="F813" i="1" s="1"/>
  <c r="G300" i="1"/>
  <c r="G860" i="1"/>
  <c r="F888" i="1"/>
  <c r="H888" i="1" s="1"/>
  <c r="F897" i="1" s="1"/>
  <c r="H617" i="1" l="1"/>
  <c r="G617" i="1"/>
  <c r="H393" i="1"/>
  <c r="G393" i="1"/>
  <c r="H897" i="1"/>
  <c r="G897" i="1"/>
  <c r="H505" i="1"/>
  <c r="G505" i="1"/>
  <c r="H225" i="1"/>
  <c r="G225" i="1"/>
  <c r="G449" i="1"/>
  <c r="H449" i="1"/>
  <c r="H169" i="1"/>
  <c r="G169" i="1"/>
  <c r="H253" i="1"/>
  <c r="G253" i="1"/>
  <c r="G337" i="1"/>
  <c r="H337" i="1"/>
  <c r="H141" i="1"/>
  <c r="G141" i="1"/>
  <c r="H477" i="1"/>
  <c r="G477" i="1"/>
  <c r="G281" i="1"/>
  <c r="H281" i="1"/>
  <c r="G813" i="1"/>
  <c r="H813" i="1"/>
  <c r="G113" i="1"/>
  <c r="H113" i="1"/>
  <c r="H197" i="1"/>
  <c r="G197" i="1"/>
  <c r="G701" i="1"/>
  <c r="H701" i="1"/>
  <c r="G561" i="1"/>
  <c r="H561" i="1"/>
  <c r="H869" i="1"/>
  <c r="G869" i="1"/>
  <c r="H841" i="1"/>
  <c r="G841" i="1"/>
  <c r="H729" i="1"/>
  <c r="G729" i="1"/>
  <c r="H421" i="1"/>
  <c r="G421" i="1"/>
  <c r="H309" i="1"/>
  <c r="G309" i="1"/>
  <c r="H589" i="1"/>
  <c r="G589" i="1"/>
  <c r="H785" i="1"/>
  <c r="G785" i="1"/>
  <c r="H757" i="1"/>
  <c r="G757" i="1"/>
  <c r="H673" i="1"/>
  <c r="G673" i="1"/>
  <c r="H365" i="1"/>
  <c r="G365" i="1"/>
  <c r="H533" i="1"/>
  <c r="G533" i="1"/>
  <c r="H85" i="1"/>
  <c r="G85" i="1"/>
  <c r="H57" i="1"/>
  <c r="G57" i="1"/>
  <c r="H645" i="1"/>
  <c r="G645" i="1"/>
  <c r="H824" i="1" l="1"/>
  <c r="H822" i="1"/>
  <c r="H820" i="1"/>
  <c r="H797" i="1"/>
  <c r="H770" i="1"/>
  <c r="H743" i="1"/>
  <c r="H884" i="1"/>
  <c r="H879" i="1"/>
  <c r="H877" i="1"/>
  <c r="H857" i="1"/>
  <c r="H768" i="1"/>
  <c r="H766" i="1"/>
  <c r="H764" i="1"/>
  <c r="H741" i="1"/>
  <c r="H714" i="1"/>
  <c r="H687" i="1"/>
  <c r="H660" i="1"/>
  <c r="H655" i="1"/>
  <c r="H653" i="1"/>
  <c r="H633" i="1"/>
  <c r="H544" i="1"/>
  <c r="H542" i="1"/>
  <c r="H540" i="1"/>
  <c r="H517" i="1"/>
  <c r="H490" i="1"/>
  <c r="H463" i="1"/>
  <c r="H436" i="1"/>
  <c r="H431" i="1"/>
  <c r="H429" i="1"/>
  <c r="H409" i="1"/>
  <c r="H320" i="1"/>
  <c r="H318" i="1"/>
  <c r="H316" i="1"/>
  <c r="H293" i="1"/>
  <c r="H266" i="1"/>
  <c r="H239" i="1"/>
  <c r="H212" i="1"/>
  <c r="H207" i="1"/>
  <c r="H205" i="1"/>
  <c r="H185" i="1"/>
  <c r="H96" i="1"/>
  <c r="H94" i="1"/>
  <c r="H92" i="1"/>
  <c r="H69" i="1"/>
  <c r="H42" i="1"/>
  <c r="H260" i="1"/>
  <c r="H156" i="1"/>
  <c r="H149" i="1"/>
  <c r="H883" i="1"/>
  <c r="H856" i="1"/>
  <c r="H851" i="1"/>
  <c r="H849" i="1"/>
  <c r="H829" i="1"/>
  <c r="H740" i="1"/>
  <c r="H738" i="1"/>
  <c r="H736" i="1"/>
  <c r="H713" i="1"/>
  <c r="H686" i="1"/>
  <c r="H659" i="1"/>
  <c r="H632" i="1"/>
  <c r="H627" i="1"/>
  <c r="H625" i="1"/>
  <c r="H605" i="1"/>
  <c r="H516" i="1"/>
  <c r="H514" i="1"/>
  <c r="H512" i="1"/>
  <c r="H489" i="1"/>
  <c r="H462" i="1"/>
  <c r="H435" i="1"/>
  <c r="H408" i="1"/>
  <c r="H403" i="1"/>
  <c r="H401" i="1"/>
  <c r="H381" i="1"/>
  <c r="H292" i="1"/>
  <c r="H290" i="1"/>
  <c r="H288" i="1"/>
  <c r="H265" i="1"/>
  <c r="H238" i="1"/>
  <c r="H211" i="1"/>
  <c r="H184" i="1"/>
  <c r="H179" i="1"/>
  <c r="H177" i="1"/>
  <c r="H157" i="1"/>
  <c r="H68" i="1"/>
  <c r="H66" i="1"/>
  <c r="H64" i="1"/>
  <c r="H41" i="1"/>
  <c r="H882" i="1"/>
  <c r="H855" i="1"/>
  <c r="H828" i="1"/>
  <c r="H823" i="1"/>
  <c r="H821" i="1"/>
  <c r="H801" i="1"/>
  <c r="H712" i="1"/>
  <c r="H710" i="1"/>
  <c r="H708" i="1"/>
  <c r="H685" i="1"/>
  <c r="H658" i="1"/>
  <c r="H631" i="1"/>
  <c r="H604" i="1"/>
  <c r="H599" i="1"/>
  <c r="H597" i="1"/>
  <c r="H577" i="1"/>
  <c r="H488" i="1"/>
  <c r="H486" i="1"/>
  <c r="H484" i="1"/>
  <c r="H461" i="1"/>
  <c r="H434" i="1"/>
  <c r="H407" i="1"/>
  <c r="H380" i="1"/>
  <c r="H375" i="1"/>
  <c r="H373" i="1"/>
  <c r="H353" i="1"/>
  <c r="H264" i="1"/>
  <c r="H262" i="1"/>
  <c r="H237" i="1"/>
  <c r="H210" i="1"/>
  <c r="H183" i="1"/>
  <c r="H151" i="1"/>
  <c r="H129" i="1"/>
  <c r="H881" i="1"/>
  <c r="H854" i="1"/>
  <c r="H827" i="1"/>
  <c r="H800" i="1"/>
  <c r="H795" i="1"/>
  <c r="H793" i="1"/>
  <c r="H773" i="1"/>
  <c r="H880" i="1"/>
  <c r="H878" i="1"/>
  <c r="H876" i="1"/>
  <c r="H853" i="1"/>
  <c r="H826" i="1"/>
  <c r="H799" i="1"/>
  <c r="H772" i="1"/>
  <c r="H767" i="1"/>
  <c r="H765" i="1"/>
  <c r="H745" i="1"/>
  <c r="H656" i="1"/>
  <c r="H654" i="1"/>
  <c r="H652" i="1"/>
  <c r="H629" i="1"/>
  <c r="H602" i="1"/>
  <c r="H575" i="1"/>
  <c r="H548" i="1"/>
  <c r="H543" i="1"/>
  <c r="H541" i="1"/>
  <c r="H521" i="1"/>
  <c r="H432" i="1"/>
  <c r="H430" i="1"/>
  <c r="H428" i="1"/>
  <c r="H405" i="1"/>
  <c r="H378" i="1"/>
  <c r="H351" i="1"/>
  <c r="H324" i="1"/>
  <c r="H319" i="1"/>
  <c r="H317" i="1"/>
  <c r="H297" i="1"/>
  <c r="H208" i="1"/>
  <c r="H206" i="1"/>
  <c r="H204" i="1"/>
  <c r="H181" i="1"/>
  <c r="H154" i="1"/>
  <c r="H127" i="1"/>
  <c r="H100" i="1"/>
  <c r="H95" i="1"/>
  <c r="H93" i="1"/>
  <c r="H73" i="1"/>
  <c r="H628" i="1"/>
  <c r="H626" i="1"/>
  <c r="H624" i="1"/>
  <c r="H601" i="1"/>
  <c r="H574" i="1"/>
  <c r="H547" i="1"/>
  <c r="H520" i="1"/>
  <c r="H515" i="1"/>
  <c r="H513" i="1"/>
  <c r="H493" i="1"/>
  <c r="H404" i="1"/>
  <c r="H402" i="1"/>
  <c r="H400" i="1"/>
  <c r="H377" i="1"/>
  <c r="H350" i="1"/>
  <c r="H323" i="1"/>
  <c r="H296" i="1"/>
  <c r="H291" i="1"/>
  <c r="H289" i="1"/>
  <c r="H269" i="1"/>
  <c r="H180" i="1"/>
  <c r="H178" i="1"/>
  <c r="H176" i="1"/>
  <c r="H153" i="1"/>
  <c r="H126" i="1"/>
  <c r="H99" i="1"/>
  <c r="H72" i="1"/>
  <c r="H67" i="1"/>
  <c r="H65" i="1"/>
  <c r="H45" i="1"/>
  <c r="H852" i="1"/>
  <c r="H850" i="1"/>
  <c r="H848" i="1"/>
  <c r="H825" i="1"/>
  <c r="H798" i="1"/>
  <c r="H771" i="1"/>
  <c r="H744" i="1"/>
  <c r="H739" i="1"/>
  <c r="H737" i="1"/>
  <c r="H717" i="1"/>
  <c r="H885" i="1"/>
  <c r="H769" i="1"/>
  <c r="H742" i="1"/>
  <c r="H716" i="1"/>
  <c r="H715" i="1"/>
  <c r="H683" i="1"/>
  <c r="H681" i="1"/>
  <c r="H661" i="1"/>
  <c r="H596" i="1"/>
  <c r="H465" i="1"/>
  <c r="H376" i="1"/>
  <c r="H347" i="1"/>
  <c r="H345" i="1"/>
  <c r="H325" i="1"/>
  <c r="H263" i="1"/>
  <c r="H236" i="1"/>
  <c r="H234" i="1"/>
  <c r="H232" i="1"/>
  <c r="H128" i="1"/>
  <c r="H97" i="1"/>
  <c r="H71" i="1"/>
  <c r="H460" i="1"/>
  <c r="H456" i="1"/>
  <c r="H295" i="1"/>
  <c r="H124" i="1"/>
  <c r="H120" i="1"/>
  <c r="H709" i="1"/>
  <c r="H546" i="1"/>
  <c r="H268" i="1"/>
  <c r="H40" i="1"/>
  <c r="H36" i="1"/>
  <c r="H98" i="1"/>
  <c r="H39" i="1"/>
  <c r="H657" i="1"/>
  <c r="H630" i="1"/>
  <c r="H603" i="1"/>
  <c r="H598" i="1"/>
  <c r="H485" i="1"/>
  <c r="H464" i="1"/>
  <c r="H322" i="1"/>
  <c r="H125" i="1"/>
  <c r="H70" i="1"/>
  <c r="H44" i="1"/>
  <c r="H689" i="1"/>
  <c r="H600" i="1"/>
  <c r="H571" i="1"/>
  <c r="H569" i="1"/>
  <c r="H549" i="1"/>
  <c r="H487" i="1"/>
  <c r="H458" i="1"/>
  <c r="H352" i="1"/>
  <c r="H321" i="1"/>
  <c r="H122" i="1"/>
  <c r="H43" i="1"/>
  <c r="H792" i="1"/>
  <c r="H688" i="1"/>
  <c r="H349" i="1"/>
  <c r="H294" i="1"/>
  <c r="H38" i="1"/>
  <c r="H794" i="1"/>
  <c r="H711" i="1"/>
  <c r="H684" i="1"/>
  <c r="H682" i="1"/>
  <c r="H680" i="1"/>
  <c r="H576" i="1"/>
  <c r="H545" i="1"/>
  <c r="H519" i="1"/>
  <c r="H348" i="1"/>
  <c r="H346" i="1"/>
  <c r="H344" i="1"/>
  <c r="H267" i="1"/>
  <c r="H235" i="1"/>
  <c r="H233" i="1"/>
  <c r="H213" i="1"/>
  <c r="H148" i="1"/>
  <c r="H406" i="1"/>
  <c r="H379" i="1"/>
  <c r="H374" i="1"/>
  <c r="H261" i="1"/>
  <c r="H240" i="1"/>
  <c r="H37" i="1"/>
  <c r="H796" i="1"/>
  <c r="H573" i="1"/>
  <c r="H518" i="1"/>
  <c r="H492" i="1"/>
  <c r="H209" i="1"/>
  <c r="H182" i="1"/>
  <c r="H155" i="1"/>
  <c r="H150" i="1"/>
  <c r="H572" i="1"/>
  <c r="H570" i="1"/>
  <c r="H568" i="1"/>
  <c r="H491" i="1"/>
  <c r="H459" i="1"/>
  <c r="H457" i="1"/>
  <c r="H437" i="1"/>
  <c r="H372" i="1"/>
  <c r="H241" i="1"/>
  <c r="H152" i="1"/>
  <c r="H123" i="1"/>
  <c r="H121" i="1"/>
  <c r="H101" i="1"/>
  <c r="H433" i="1"/>
  <c r="H13" i="1"/>
  <c r="H15" i="1"/>
  <c r="H4" i="6"/>
  <c r="H14" i="1"/>
  <c r="H5" i="7"/>
  <c r="H17" i="1"/>
  <c r="H16" i="1"/>
  <c r="H4" i="7"/>
  <c r="H5" i="6"/>
  <c r="G20" i="1"/>
  <c r="F20" i="1"/>
  <c r="H20" i="1" s="1"/>
  <c r="F29" i="1" s="1"/>
  <c r="H12" i="1"/>
  <c r="H10" i="1"/>
  <c r="H11" i="1"/>
  <c r="H8" i="1"/>
  <c r="H9" i="1"/>
  <c r="H29" i="1" l="1"/>
  <c r="G29" i="1"/>
  <c r="H27" i="9"/>
  <c r="F36" i="9" s="1"/>
  <c r="G36" i="9" l="1"/>
  <c r="H36" i="9"/>
</calcChain>
</file>

<file path=xl/sharedStrings.xml><?xml version="1.0" encoding="utf-8"?>
<sst xmlns="http://schemas.openxmlformats.org/spreadsheetml/2006/main" count="2523" uniqueCount="991">
  <si>
    <t>Club Name</t>
  </si>
  <si>
    <t>Team Name</t>
  </si>
  <si>
    <t>Captains Email Address</t>
  </si>
  <si>
    <t>Monday</t>
  </si>
  <si>
    <t>Tuesday</t>
  </si>
  <si>
    <t>A</t>
  </si>
  <si>
    <t>B</t>
  </si>
  <si>
    <t>C</t>
  </si>
  <si>
    <t>D</t>
  </si>
  <si>
    <t>RC ID Number</t>
  </si>
  <si>
    <t>Captains Mobile No</t>
  </si>
  <si>
    <t>Grade</t>
  </si>
  <si>
    <t>Click Here for Ratings Central (RC) ID</t>
  </si>
  <si>
    <t>TTWA Reg No</t>
  </si>
  <si>
    <t>Click Here for TTWA Member List</t>
  </si>
  <si>
    <t>Name</t>
  </si>
  <si>
    <t>Player 1</t>
  </si>
  <si>
    <t>Player 2</t>
  </si>
  <si>
    <t>Player 3</t>
  </si>
  <si>
    <t>Player 4</t>
  </si>
  <si>
    <t>Rating</t>
  </si>
  <si>
    <t>ID</t>
  </si>
  <si>
    <t>Abreu De Freitas, Philipe</t>
  </si>
  <si>
    <t>Aitkenhead, Ken</t>
  </si>
  <si>
    <t>Alvarez, Pablo</t>
  </si>
  <si>
    <t>Andrews, Michael</t>
  </si>
  <si>
    <t>Andriessen, Paul</t>
  </si>
  <si>
    <t>Andriienko, Ievgenii</t>
  </si>
  <si>
    <t>Ashton, Ian</t>
  </si>
  <si>
    <t>Ashton, Max</t>
  </si>
  <si>
    <t>Atwell, Lachlan</t>
  </si>
  <si>
    <t>Backhouse, Ian</t>
  </si>
  <si>
    <t>Bai, Ida</t>
  </si>
  <si>
    <t>Baird, T</t>
  </si>
  <si>
    <t>Banerjee, Binayak</t>
  </si>
  <si>
    <t>Barker, Bernie</t>
  </si>
  <si>
    <t>Barstow, Denis</t>
  </si>
  <si>
    <t>Bate, Cameron</t>
  </si>
  <si>
    <t>Bate, D</t>
  </si>
  <si>
    <t>Bate, Wayne</t>
  </si>
  <si>
    <t>Batley, Simon</t>
  </si>
  <si>
    <t>Beaton, Sheldon</t>
  </si>
  <si>
    <t>Beerli, Othmar</t>
  </si>
  <si>
    <t>Bendeln, Daniel</t>
  </si>
  <si>
    <t>Bender, Ben</t>
  </si>
  <si>
    <t>Bennett, Becky</t>
  </si>
  <si>
    <t>Berry, Anne</t>
  </si>
  <si>
    <t>Berry, Maclin</t>
  </si>
  <si>
    <t>Bhandari, Prakhar</t>
  </si>
  <si>
    <t>Bhat, Saiuj</t>
  </si>
  <si>
    <t>Bhat, V</t>
  </si>
  <si>
    <t>Bluett, Sean</t>
  </si>
  <si>
    <t>Bosworth, Jeremy</t>
  </si>
  <si>
    <t>Boulos, Neil</t>
  </si>
  <si>
    <t>Bowler, Colin</t>
  </si>
  <si>
    <t>Bowman, Jayden</t>
  </si>
  <si>
    <t>Brace, Roger</t>
  </si>
  <si>
    <t>Bradley, J</t>
  </si>
  <si>
    <t>Brand, Chris</t>
  </si>
  <si>
    <t>Bridson, Doreen</t>
  </si>
  <si>
    <t>Bridson, Gerry</t>
  </si>
  <si>
    <t>Brooks, Jitay</t>
  </si>
  <si>
    <t>Brown, Amy</t>
  </si>
  <si>
    <t>Brown, David</t>
  </si>
  <si>
    <t>Budiarto, Irwan</t>
  </si>
  <si>
    <t>Budiarto, Jacqueline</t>
  </si>
  <si>
    <t>Bui, Tuan Khan</t>
  </si>
  <si>
    <t>Buman, Jayden</t>
  </si>
  <si>
    <t>Burke, Simon</t>
  </si>
  <si>
    <t>Burnet, Steve</t>
  </si>
  <si>
    <t>Burr, Don</t>
  </si>
  <si>
    <t>Campbell, Craig</t>
  </si>
  <si>
    <t>Campbell, Matthew</t>
  </si>
  <si>
    <t>Campbell, Susan</t>
  </si>
  <si>
    <t>Cao, Trevor</t>
  </si>
  <si>
    <t>Carstens, Thomas</t>
  </si>
  <si>
    <t>Carter-Turner, Harrison</t>
  </si>
  <si>
    <t>Carter, Charlie</t>
  </si>
  <si>
    <t>Chan, Chee Onn</t>
  </si>
  <si>
    <t>Chan, Fiona</t>
  </si>
  <si>
    <t>Chan, Sam</t>
  </si>
  <si>
    <t>Chang Wei, Chester</t>
  </si>
  <si>
    <t>Chang, Gilbert</t>
  </si>
  <si>
    <t>Chang, Kip</t>
  </si>
  <si>
    <t>Chang, Shen-Wei</t>
  </si>
  <si>
    <t>Charlesworth, Mark</t>
  </si>
  <si>
    <t>Chau, Agatha</t>
  </si>
  <si>
    <t>Cheetham, Brodie</t>
  </si>
  <si>
    <t>Chek, L H</t>
  </si>
  <si>
    <t>Chen, Charissa</t>
  </si>
  <si>
    <t>Chen, Dennis</t>
  </si>
  <si>
    <t>Chen, Eken</t>
  </si>
  <si>
    <t>Chen, Hank</t>
  </si>
  <si>
    <t>Chen, Jethro</t>
  </si>
  <si>
    <t>Chen, Ming</t>
  </si>
  <si>
    <t>Chen, Nancy</t>
  </si>
  <si>
    <t>Chen, Soen Yin</t>
  </si>
  <si>
    <t>Cheng, Matt</t>
  </si>
  <si>
    <t>Cheshire, David</t>
  </si>
  <si>
    <t>Cheung, Edwin</t>
  </si>
  <si>
    <t>Chiang, Jeremy</t>
  </si>
  <si>
    <t>Chien, Sonny</t>
  </si>
  <si>
    <t>Chinthanoori, Sridhar</t>
  </si>
  <si>
    <t>Choksi, Rohan</t>
  </si>
  <si>
    <t>Chong, Albert</t>
  </si>
  <si>
    <t>Chugh, A</t>
  </si>
  <si>
    <t>Chung, Joyce</t>
  </si>
  <si>
    <t>Clark, J</t>
  </si>
  <si>
    <t>Clay, Dave</t>
  </si>
  <si>
    <t>Cleal, Yvonne</t>
  </si>
  <si>
    <t>Cloete, Rosa</t>
  </si>
  <si>
    <t>Cnapich, Frank</t>
  </si>
  <si>
    <t>Collins, Drew</t>
  </si>
  <si>
    <t>Congreve, Fiona</t>
  </si>
  <si>
    <t>Cooper, David</t>
  </si>
  <si>
    <t>Coote, Ross</t>
  </si>
  <si>
    <t>Costello, Stephen</t>
  </si>
  <si>
    <t>Courtie, Ryan</t>
  </si>
  <si>
    <t>Coy, Neil</t>
  </si>
  <si>
    <t>Coyle, David</t>
  </si>
  <si>
    <t>Cunningham, J</t>
  </si>
  <si>
    <t>Cutchey, Gemma</t>
  </si>
  <si>
    <t>Cutchey, Tony</t>
  </si>
  <si>
    <t>D’Souza, Reggie</t>
  </si>
  <si>
    <t>Dallas, David</t>
  </si>
  <si>
    <t>Darwish, Nadim</t>
  </si>
  <si>
    <t>Davison, Jafari</t>
  </si>
  <si>
    <t>De Bondt, Rod</t>
  </si>
  <si>
    <t>De Rooy, Fergus</t>
  </si>
  <si>
    <t>Dearden, Leslie</t>
  </si>
  <si>
    <t>Dehkordi, Pezhman</t>
  </si>
  <si>
    <t>Delborello, Valerie</t>
  </si>
  <si>
    <t>Della-Vedova, G</t>
  </si>
  <si>
    <t>Denkins, Colin</t>
  </si>
  <si>
    <t>Desai, Hraday</t>
  </si>
  <si>
    <t>Devine, Desmond</t>
  </si>
  <si>
    <t>Dhakal, Sanjeev</t>
  </si>
  <si>
    <t>Dickson, Ben</t>
  </si>
  <si>
    <t>Dillon, Jason</t>
  </si>
  <si>
    <t>Dillon, Mitchell</t>
  </si>
  <si>
    <t>Dombrose, Chris</t>
  </si>
  <si>
    <t>Dombrose, John</t>
  </si>
  <si>
    <t>Dombrose, Mary</t>
  </si>
  <si>
    <t>Dombrose, Michael</t>
  </si>
  <si>
    <t>Downes, Paul</t>
  </si>
  <si>
    <t>Drew, Jeff</t>
  </si>
  <si>
    <t>Ethiraj, Bharadwaj</t>
  </si>
  <si>
    <t>Evans, Greg</t>
  </si>
  <si>
    <t>Everitt, Alan</t>
  </si>
  <si>
    <t>Every, Lisa</t>
  </si>
  <si>
    <t>Faber, Ronald</t>
  </si>
  <si>
    <t>Fai, Kai</t>
  </si>
  <si>
    <t>Fanai, Hamid</t>
  </si>
  <si>
    <t>Ferrell, Jake</t>
  </si>
  <si>
    <t>Fialkowski, Timothy</t>
  </si>
  <si>
    <t>Fields, Nicholas</t>
  </si>
  <si>
    <t>Fisher, Kenneth</t>
  </si>
  <si>
    <t>Fletcher, Mary</t>
  </si>
  <si>
    <t>Foss, Charles</t>
  </si>
  <si>
    <t>Francis, Fazel</t>
  </si>
  <si>
    <t>Froeschle, Gerhard</t>
  </si>
  <si>
    <t>Gablinez, Al</t>
  </si>
  <si>
    <t>Gadd, Pauline</t>
  </si>
  <si>
    <t>Gandy, Alexander</t>
  </si>
  <si>
    <t>Gao, Wei</t>
  </si>
  <si>
    <t>Garcia, Moises</t>
  </si>
  <si>
    <t>Gilbert, Tasman</t>
  </si>
  <si>
    <t>Giusti, C</t>
  </si>
  <si>
    <t>Glass, Harry</t>
  </si>
  <si>
    <t>Glavocich, Heather</t>
  </si>
  <si>
    <t>Glossop, Phillip</t>
  </si>
  <si>
    <t>Graham, David</t>
  </si>
  <si>
    <t>Grayson, Dennis</t>
  </si>
  <si>
    <t>Green, Adam</t>
  </si>
  <si>
    <t>Green, Alex</t>
  </si>
  <si>
    <t>Green, Harvey</t>
  </si>
  <si>
    <t>Grimshaw, Harrison</t>
  </si>
  <si>
    <t>Guha, A</t>
  </si>
  <si>
    <t>Gunarathne, Eranga</t>
  </si>
  <si>
    <t>Gunawan, Michael</t>
  </si>
  <si>
    <t>Hai, Raymond</t>
  </si>
  <si>
    <t>Han, William</t>
  </si>
  <si>
    <t>Hao, McCormick</t>
  </si>
  <si>
    <t>Harfouch, Andre</t>
  </si>
  <si>
    <t>Harfouch, Kye</t>
  </si>
  <si>
    <t>Harfouch, Luka</t>
  </si>
  <si>
    <t>Harlan, Claudia</t>
  </si>
  <si>
    <t>Harrington, Chris</t>
  </si>
  <si>
    <t>Harris, David</t>
  </si>
  <si>
    <t>Hawke, Kay</t>
  </si>
  <si>
    <t>He, Raymond</t>
  </si>
  <si>
    <t>Hebik, Lubor</t>
  </si>
  <si>
    <t>Henderson, Alex</t>
  </si>
  <si>
    <t>Herring, Obie</t>
  </si>
  <si>
    <t>Hetfield, James</t>
  </si>
  <si>
    <t>Hibbert, Christopher</t>
  </si>
  <si>
    <t>Hibbert, Rebecca</t>
  </si>
  <si>
    <t>Highland, Phil</t>
  </si>
  <si>
    <t>Hipe, Jonathon</t>
  </si>
  <si>
    <t>Hipkins, Philip</t>
  </si>
  <si>
    <t>Ho Park, Young</t>
  </si>
  <si>
    <t>Ho, David</t>
  </si>
  <si>
    <t>Ho, Francis</t>
  </si>
  <si>
    <t>Ho, Kai</t>
  </si>
  <si>
    <t>Ho, Reanne</t>
  </si>
  <si>
    <t>Ho, Wai</t>
  </si>
  <si>
    <t>Hong, Christabel</t>
  </si>
  <si>
    <t>Hooker, Nicolas</t>
  </si>
  <si>
    <t>Hopkins, Leonard</t>
  </si>
  <si>
    <t>Hossain, Kazi</t>
  </si>
  <si>
    <t>Hu, Caleb</t>
  </si>
  <si>
    <t>Hu, Xiang</t>
  </si>
  <si>
    <t>Huang, A</t>
  </si>
  <si>
    <t>Huang, Eason</t>
  </si>
  <si>
    <t>Huang, Junwen</t>
  </si>
  <si>
    <t>Huang, Mark</t>
  </si>
  <si>
    <t>Hung, Fred</t>
  </si>
  <si>
    <t>Hunter, Gary</t>
  </si>
  <si>
    <t>Hussain, Ali</t>
  </si>
  <si>
    <t>Hussain, Zakir</t>
  </si>
  <si>
    <t>Huynh, Tom</t>
  </si>
  <si>
    <t>Iemma, Nicholas</t>
  </si>
  <si>
    <t>Ilich, Michael</t>
  </si>
  <si>
    <t>Ilich, Patricia</t>
  </si>
  <si>
    <t>Ilyas, Jami</t>
  </si>
  <si>
    <t>Innes, Xan</t>
  </si>
  <si>
    <t>Ionascu, Ion</t>
  </si>
  <si>
    <t>Ireland, David</t>
  </si>
  <si>
    <t>James, Roma</t>
  </si>
  <si>
    <t>Jiang, Aaron</t>
  </si>
  <si>
    <t>Jiang, Alvin</t>
  </si>
  <si>
    <t>Jiang, B</t>
  </si>
  <si>
    <t>Jiang, Patricia</t>
  </si>
  <si>
    <t>Joeng, Tjen Fong</t>
  </si>
  <si>
    <t>Johnston, Brad</t>
  </si>
  <si>
    <t>Johnstone, Aidan</t>
  </si>
  <si>
    <t>Johnstone, Connor</t>
  </si>
  <si>
    <t>Jokic, K</t>
  </si>
  <si>
    <t>Jordan, Susan</t>
  </si>
  <si>
    <t>Joseph-Anson, Ryan</t>
  </si>
  <si>
    <t>Jost, Kimi</t>
  </si>
  <si>
    <t>Kam, Angela</t>
  </si>
  <si>
    <t>Kapoor, Mohit</t>
  </si>
  <si>
    <t>Kashoba, Christian</t>
  </si>
  <si>
    <t>Kashoba, Nelson</t>
  </si>
  <si>
    <t>Ke, Nicholas</t>
  </si>
  <si>
    <t>Keatley, B</t>
  </si>
  <si>
    <t>Kelly, Jai</t>
  </si>
  <si>
    <t>Kelly, Mia</t>
  </si>
  <si>
    <t>Kenny, Frank</t>
  </si>
  <si>
    <t>Khojasteh, Kiarash</t>
  </si>
  <si>
    <t>Khoo, Jeremy</t>
  </si>
  <si>
    <t>Kim, Ikjoong</t>
  </si>
  <si>
    <t>Knight, Matt</t>
  </si>
  <si>
    <t>Koehler, Audrey</t>
  </si>
  <si>
    <t>Kong, John</t>
  </si>
  <si>
    <t>Kong, Timothy</t>
  </si>
  <si>
    <t>Koong, Kim</t>
  </si>
  <si>
    <t>Kroeber, Thorsten</t>
  </si>
  <si>
    <t>Ku, Yi</t>
  </si>
  <si>
    <t>Kuang, Peter</t>
  </si>
  <si>
    <t>Kuang, Xavier</t>
  </si>
  <si>
    <t>Kubicki, Kris</t>
  </si>
  <si>
    <t>Kumar, Mukesh</t>
  </si>
  <si>
    <t>Kumar, Roshni</t>
  </si>
  <si>
    <t>Kwan, Ken</t>
  </si>
  <si>
    <t>Lai, Chantel</t>
  </si>
  <si>
    <t>Lai, James</t>
  </si>
  <si>
    <t>Lai, Joshua</t>
  </si>
  <si>
    <t>Lam, Angela</t>
  </si>
  <si>
    <t>Lam, Chelsea</t>
  </si>
  <si>
    <t>Lang, Declan</t>
  </si>
  <si>
    <t>Laubbacher, Jamie</t>
  </si>
  <si>
    <t>Lazenby, M</t>
  </si>
  <si>
    <t>Lee, Ah Bee</t>
  </si>
  <si>
    <t>Lee, Brian</t>
  </si>
  <si>
    <t>Lee, Gordon</t>
  </si>
  <si>
    <t>Lee, Huang</t>
  </si>
  <si>
    <t>Lee, Mick</t>
  </si>
  <si>
    <t>Lee, Phoebe</t>
  </si>
  <si>
    <t>Lee, Robert</t>
  </si>
  <si>
    <t>Lee, Shirley</t>
  </si>
  <si>
    <t>Lee, Teng</t>
  </si>
  <si>
    <t>Leong, Kim</t>
  </si>
  <si>
    <t>Letts, Greg</t>
  </si>
  <si>
    <t>Lewis, Greg</t>
  </si>
  <si>
    <t>Lewis, Zane</t>
  </si>
  <si>
    <t>Li, L</t>
  </si>
  <si>
    <t>Li, Steve</t>
  </si>
  <si>
    <t>Lim, Anthony</t>
  </si>
  <si>
    <t>Lim, Brendan</t>
  </si>
  <si>
    <t>Lim, James</t>
  </si>
  <si>
    <t>Lim, Patrick</t>
  </si>
  <si>
    <t>Lim, Wiliam</t>
  </si>
  <si>
    <t>Lin, Lincheng</t>
  </si>
  <si>
    <t>Ling, Ching San</t>
  </si>
  <si>
    <t>Liston, Jamie</t>
  </si>
  <si>
    <t>Liu, Henry</t>
  </si>
  <si>
    <t>Liu, Peter</t>
  </si>
  <si>
    <t>Lizama, Jonathan</t>
  </si>
  <si>
    <t>Lockwood, Brian</t>
  </si>
  <si>
    <t>Lockwood, Marion</t>
  </si>
  <si>
    <t>Lok, Louis</t>
  </si>
  <si>
    <t>Lok, Vincent</t>
  </si>
  <si>
    <t>Lot, Reinhard</t>
  </si>
  <si>
    <t>Low, Chris</t>
  </si>
  <si>
    <t>Low, James</t>
  </si>
  <si>
    <t>Low, Nicole</t>
  </si>
  <si>
    <t>Lu, Joshua</t>
  </si>
  <si>
    <t>Ma, Charles</t>
  </si>
  <si>
    <t>MacDonald, Ann</t>
  </si>
  <si>
    <t>Maclean, Glen</t>
  </si>
  <si>
    <t>Mahendran, Mukesh</t>
  </si>
  <si>
    <t>Mai, Ken</t>
  </si>
  <si>
    <t>Mak, Jeffrey</t>
  </si>
  <si>
    <t>Man, Abbey</t>
  </si>
  <si>
    <t>Man, Alex</t>
  </si>
  <si>
    <t>Man, Allen</t>
  </si>
  <si>
    <t>Man, Patrick</t>
  </si>
  <si>
    <t>Man, Z</t>
  </si>
  <si>
    <t>Mangalam, Sidharth</t>
  </si>
  <si>
    <t>Mao, Tony</t>
  </si>
  <si>
    <t>Marsh, Christopher</t>
  </si>
  <si>
    <t>Marshall, John</t>
  </si>
  <si>
    <t>Marshall, Travis</t>
  </si>
  <si>
    <t>Massang, Jerry</t>
  </si>
  <si>
    <t>Mathewson, John</t>
  </si>
  <si>
    <t>Mayama, Yuko</t>
  </si>
  <si>
    <t>McAskill, Angus</t>
  </si>
  <si>
    <t>McBratney, Norm</t>
  </si>
  <si>
    <t>McCaul, Pat</t>
  </si>
  <si>
    <t>McCreton, K</t>
  </si>
  <si>
    <t>McElwee, Joshua</t>
  </si>
  <si>
    <t>McKenzie, Peter</t>
  </si>
  <si>
    <t>McLaughlin, Darren</t>
  </si>
  <si>
    <t>McNeil, Garth</t>
  </si>
  <si>
    <t>McNicol, Kenny</t>
  </si>
  <si>
    <t>Mee, Lindsay</t>
  </si>
  <si>
    <t>Melzer, Christian</t>
  </si>
  <si>
    <t>Meredith, Ian</t>
  </si>
  <si>
    <t>Merredew, Pamela</t>
  </si>
  <si>
    <t>Miggliavacca, Brian</t>
  </si>
  <si>
    <t>Mironenko, Tim</t>
  </si>
  <si>
    <t>Mohammad, Raffy</t>
  </si>
  <si>
    <t>Monplub, Yodharin</t>
  </si>
  <si>
    <t>Montil, Daniel</t>
  </si>
  <si>
    <t>Morrell, Liam</t>
  </si>
  <si>
    <t>Morrison, James</t>
  </si>
  <si>
    <t>Muller, Peter</t>
  </si>
  <si>
    <t>Murta, Ampera</t>
  </si>
  <si>
    <t>Na, Pak Yu</t>
  </si>
  <si>
    <t>Neal, Robert</t>
  </si>
  <si>
    <t>Neale, Jessica</t>
  </si>
  <si>
    <t>Neale, Steve</t>
  </si>
  <si>
    <t>Nesbitt, Jason</t>
  </si>
  <si>
    <t>New, Alvin</t>
  </si>
  <si>
    <t>Ng, Jeff</t>
  </si>
  <si>
    <t>Ng, Matthew</t>
  </si>
  <si>
    <t>Nhem, Chak</t>
  </si>
  <si>
    <t>Nhem, Manut</t>
  </si>
  <si>
    <t>Nichols-Neale, Jessika</t>
  </si>
  <si>
    <t>Nicolas, Holly</t>
  </si>
  <si>
    <t>Nixon, Gary</t>
  </si>
  <si>
    <t>Nolan, Carey</t>
  </si>
  <si>
    <t>Nomura, Nanako</t>
  </si>
  <si>
    <t>Nordhoff, Frank</t>
  </si>
  <si>
    <t>O’Dwyer, Declan</t>
  </si>
  <si>
    <t>Oh, David</t>
  </si>
  <si>
    <t>Osma, Andreas</t>
  </si>
  <si>
    <t>Palmer, Gareth</t>
  </si>
  <si>
    <t>Pan, Yi</t>
  </si>
  <si>
    <t>Pappalardo, Robert</t>
  </si>
  <si>
    <t>Park, David</t>
  </si>
  <si>
    <t>Park, Jae Beom</t>
  </si>
  <si>
    <t>Parker, Irwin</t>
  </si>
  <si>
    <t>Paschwon, Jamie</t>
  </si>
  <si>
    <t>Peak, T</t>
  </si>
  <si>
    <t>Pearson, Glen</t>
  </si>
  <si>
    <t>Pearson, Julia</t>
  </si>
  <si>
    <t>Pearson, Kailum</t>
  </si>
  <si>
    <t>Peck, Adam</t>
  </si>
  <si>
    <t>Peet, Reg</t>
  </si>
  <si>
    <t>Peng Yao, Chee</t>
  </si>
  <si>
    <t>Peng, Reese</t>
  </si>
  <si>
    <t>Peng, West</t>
  </si>
  <si>
    <t>Petch, Mel</t>
  </si>
  <si>
    <t>Philpot, Bob</t>
  </si>
  <si>
    <t>Pieri, Kerron</t>
  </si>
  <si>
    <t>Ping, Neil</t>
  </si>
  <si>
    <t>Ping, Wei</t>
  </si>
  <si>
    <t>Pitesa, Marko</t>
  </si>
  <si>
    <t>Polania, Felipe</t>
  </si>
  <si>
    <t>Poon, Raymond</t>
  </si>
  <si>
    <t>Prajesh, Shivang</t>
  </si>
  <si>
    <t>Priyasad, Chamidu</t>
  </si>
  <si>
    <t>Properjohn, Lenny</t>
  </si>
  <si>
    <t>Properjohn, Noah</t>
  </si>
  <si>
    <t>Purves, J</t>
  </si>
  <si>
    <t>Rakic, Gavrilo</t>
  </si>
  <si>
    <t>Ramanathan, Ashwin</t>
  </si>
  <si>
    <t>Ramsay, David</t>
  </si>
  <si>
    <t>Rangarajan, Ram</t>
  </si>
  <si>
    <t>Rapson, Sam</t>
  </si>
  <si>
    <t>Reese, Sigfried</t>
  </si>
  <si>
    <t>Reeves, Adrian</t>
  </si>
  <si>
    <t>Reeves, David</t>
  </si>
  <si>
    <t>Reid, Steven</t>
  </si>
  <si>
    <t>Robertson, Bailey</t>
  </si>
  <si>
    <t>Robson, Paul</t>
  </si>
  <si>
    <t>Robson, Wayne</t>
  </si>
  <si>
    <t>Roche, Julie</t>
  </si>
  <si>
    <t>Rose, Ima</t>
  </si>
  <si>
    <t>Rossi, Reuben</t>
  </si>
  <si>
    <t>Rossi, Stefano</t>
  </si>
  <si>
    <t>Rust, Tim</t>
  </si>
  <si>
    <t>Ruzic, Zoran</t>
  </si>
  <si>
    <t>Salachem, Christo</t>
  </si>
  <si>
    <t>Salitamos, Arnel</t>
  </si>
  <si>
    <t>Schindler-Morgan, Aaliyah</t>
  </si>
  <si>
    <t>Schuts, Margaret</t>
  </si>
  <si>
    <t>Senanayake, Devmith</t>
  </si>
  <si>
    <t>Shahi, Amit</t>
  </si>
  <si>
    <t>Shang, Tie Sheng</t>
  </si>
  <si>
    <t>Sharma, Puneet</t>
  </si>
  <si>
    <t>Shelton, Sharon</t>
  </si>
  <si>
    <t>Shi, Feng</t>
  </si>
  <si>
    <t>Shine-Rossi, Reuben</t>
  </si>
  <si>
    <t>Shinsi, Ayako</t>
  </si>
  <si>
    <t>Shrestha, Shiva</t>
  </si>
  <si>
    <t>Shwe, Sean</t>
  </si>
  <si>
    <t>Sia, Fan Matches</t>
  </si>
  <si>
    <t>Sim, Mark</t>
  </si>
  <si>
    <t>Smith, Cameron</t>
  </si>
  <si>
    <t>Smith, Dave</t>
  </si>
  <si>
    <t>Soegiharto, Yoana</t>
  </si>
  <si>
    <t>Sokolowski, Marcin</t>
  </si>
  <si>
    <t>Southcombe, Victoria</t>
  </si>
  <si>
    <t>Spies, Luke</t>
  </si>
  <si>
    <t>Sputore, Mark</t>
  </si>
  <si>
    <t>Steggall, Jason</t>
  </si>
  <si>
    <t>Stein, Russell</t>
  </si>
  <si>
    <t>Stewart, Patricia</t>
  </si>
  <si>
    <t>Stewart, Trevor</t>
  </si>
  <si>
    <t>Suntoso, Mr</t>
  </si>
  <si>
    <t>Suryana, Fandy</t>
  </si>
  <si>
    <t>Sutanto, Budi</t>
  </si>
  <si>
    <t>Suwal, Ajay</t>
  </si>
  <si>
    <t>Szulc, J</t>
  </si>
  <si>
    <t>Tai, Min Yoon</t>
  </si>
  <si>
    <t>Tan-Kang, Ian</t>
  </si>
  <si>
    <t>Tan-Kang, Preston</t>
  </si>
  <si>
    <t>Tan, David</t>
  </si>
  <si>
    <t>Tan, E</t>
  </si>
  <si>
    <t>Tan, Kim</t>
  </si>
  <si>
    <t>Tan, Lian</t>
  </si>
  <si>
    <t>Tan, Van</t>
  </si>
  <si>
    <t>Tan, Yong</t>
  </si>
  <si>
    <t>Tan, Zhi Rong</t>
  </si>
  <si>
    <t>Tang, Chin</t>
  </si>
  <si>
    <t>Tang, Sophia</t>
  </si>
  <si>
    <t>Tang, Tony</t>
  </si>
  <si>
    <t>Tascone, Tony</t>
  </si>
  <si>
    <t>Taylor, Joshua</t>
  </si>
  <si>
    <t>Taylor, Sue</t>
  </si>
  <si>
    <t>Teoh, Nita</t>
  </si>
  <si>
    <t>Teruel Vega, Juan</t>
  </si>
  <si>
    <t>Thatcher, Joshua</t>
  </si>
  <si>
    <t>Thenakoon, Chandra</t>
  </si>
  <si>
    <t>Thompson, K</t>
  </si>
  <si>
    <t>Thong, Chris</t>
  </si>
  <si>
    <t>Thurtle, Simon</t>
  </si>
  <si>
    <t>Tjandra, Daniel</t>
  </si>
  <si>
    <t>Tran, Nhien</t>
  </si>
  <si>
    <t>Tran, Vu</t>
  </si>
  <si>
    <t>Trang, Daniel</t>
  </si>
  <si>
    <t>Trivedi, Rudra</t>
  </si>
  <si>
    <t>Tsai, Tony</t>
  </si>
  <si>
    <t>Tubio, Mark</t>
  </si>
  <si>
    <t>Tyndall, Kevin</t>
  </si>
  <si>
    <t>Valentine, Katy</t>
  </si>
  <si>
    <t>Valentine, Oliver</t>
  </si>
  <si>
    <t>van Zyl, Joshua</t>
  </si>
  <si>
    <t>Vardinejad, Areyan</t>
  </si>
  <si>
    <t>Walker, Michael</t>
  </si>
  <si>
    <t>Walsh, G</t>
  </si>
  <si>
    <t>Walsh, Kim</t>
  </si>
  <si>
    <t>Wambeck, Tom</t>
  </si>
  <si>
    <t>Wang, Chi</t>
  </si>
  <si>
    <t>Warbrick, David</t>
  </si>
  <si>
    <t>Ward, Mal</t>
  </si>
  <si>
    <t>Westlund, Rus</t>
  </si>
  <si>
    <t>Wharton, Michael</t>
  </si>
  <si>
    <t>White, Timothy</t>
  </si>
  <si>
    <t>Wikarta, Michael</t>
  </si>
  <si>
    <t>Wild, Taka</t>
  </si>
  <si>
    <t>Williams, Joyce</t>
  </si>
  <si>
    <t>Wilson, Cedric</t>
  </si>
  <si>
    <t>Win-Shwe, Sidney</t>
  </si>
  <si>
    <t>Wirjawan, Danny</t>
  </si>
  <si>
    <t>Wise, Graham</t>
  </si>
  <si>
    <t>Wong, Roy Yuen</t>
  </si>
  <si>
    <t>Wong, Wilson</t>
  </si>
  <si>
    <t>Wong, Yuen</t>
  </si>
  <si>
    <t>Wright, Declan</t>
  </si>
  <si>
    <t>Wright, Zach</t>
  </si>
  <si>
    <t>Wu, Jasmine</t>
  </si>
  <si>
    <t>Wu, Rainer</t>
  </si>
  <si>
    <t>Xia, Jin (Tom)</t>
  </si>
  <si>
    <t>Xu, Aaron</t>
  </si>
  <si>
    <t>Xu, Ping</t>
  </si>
  <si>
    <t>Yang, Betty</t>
  </si>
  <si>
    <t>Yang, Joe</t>
  </si>
  <si>
    <t>Yap, Patrick</t>
  </si>
  <si>
    <t>Yau, Nicholas</t>
  </si>
  <si>
    <t>Yee, Crystal Fu Yuk</t>
  </si>
  <si>
    <t>Ying, Jason Lin Wen</t>
  </si>
  <si>
    <t>Yong, Thain Chai</t>
  </si>
  <si>
    <t>Youn, Eric</t>
  </si>
  <si>
    <t>Youn, Kelly</t>
  </si>
  <si>
    <t>Young, Joe</t>
  </si>
  <si>
    <t>Young, Matthew</t>
  </si>
  <si>
    <t>Yow, Nicholas</t>
  </si>
  <si>
    <t>Yu, Ryan</t>
  </si>
  <si>
    <t>Yu, Yichen</t>
  </si>
  <si>
    <t>Yu, Zhen</t>
  </si>
  <si>
    <t>Yuan, Keqin</t>
  </si>
  <si>
    <t>Zeng, Simon</t>
  </si>
  <si>
    <t>Zhan, Jim</t>
  </si>
  <si>
    <t>Zhen, Qing Wei</t>
  </si>
  <si>
    <t>Zheng, Tim</t>
  </si>
  <si>
    <t>Zhu, Kevin</t>
  </si>
  <si>
    <t>Zhu, Larissa</t>
  </si>
  <si>
    <t>Zhu, Rongduan</t>
  </si>
  <si>
    <t>Zi, Xu</t>
  </si>
  <si>
    <t>Zou, Mia (Yu Han)</t>
  </si>
  <si>
    <t>Zu, Gavin</t>
  </si>
  <si>
    <t>Last Name, First Name</t>
  </si>
  <si>
    <t>RC Rating</t>
  </si>
  <si>
    <t>New Player 1</t>
  </si>
  <si>
    <t>New Player 2</t>
  </si>
  <si>
    <t>-</t>
  </si>
  <si>
    <t>AITKENHEAD</t>
  </si>
  <si>
    <t>Ken</t>
  </si>
  <si>
    <t>AJAYI</t>
  </si>
  <si>
    <t>Richard</t>
  </si>
  <si>
    <t>BACKHOUSE</t>
  </si>
  <si>
    <t>Ian</t>
  </si>
  <si>
    <t>BATLEY</t>
  </si>
  <si>
    <t>Simon</t>
  </si>
  <si>
    <t>BEERLI</t>
  </si>
  <si>
    <t>Othmar</t>
  </si>
  <si>
    <t>BLUETT</t>
  </si>
  <si>
    <t>David</t>
  </si>
  <si>
    <t>BOSWORTH</t>
  </si>
  <si>
    <t>Jeremy</t>
  </si>
  <si>
    <t>BOULOS</t>
  </si>
  <si>
    <t>Neil</t>
  </si>
  <si>
    <t>BRACE</t>
  </si>
  <si>
    <t>Roger</t>
  </si>
  <si>
    <t>BROWN</t>
  </si>
  <si>
    <t>BUDIARTO</t>
  </si>
  <si>
    <t>Irwan</t>
  </si>
  <si>
    <t>BURKE</t>
  </si>
  <si>
    <t>CAMPBELL</t>
  </si>
  <si>
    <t>Craig</t>
  </si>
  <si>
    <t>CARSTENS</t>
  </si>
  <si>
    <t>Thomas</t>
  </si>
  <si>
    <t>CHANG</t>
  </si>
  <si>
    <t>Kip Long</t>
  </si>
  <si>
    <t>Gilbert</t>
  </si>
  <si>
    <t>CHARLESWORTH</t>
  </si>
  <si>
    <t>Mark</t>
  </si>
  <si>
    <t>CHAU</t>
  </si>
  <si>
    <t>Agatha</t>
  </si>
  <si>
    <t>CHEN</t>
  </si>
  <si>
    <t>Ming</t>
  </si>
  <si>
    <t>CHOKSI</t>
  </si>
  <si>
    <t>Rohan</t>
  </si>
  <si>
    <t>CHRISTIASN</t>
  </si>
  <si>
    <t>Melzer</t>
  </si>
  <si>
    <t>DE ROOY</t>
  </si>
  <si>
    <t>Fergus</t>
  </si>
  <si>
    <t>DEBONT</t>
  </si>
  <si>
    <t>Rod</t>
  </si>
  <si>
    <t>DHAKAL</t>
  </si>
  <si>
    <t>Sanjeev</t>
  </si>
  <si>
    <t>DOMBROSE</t>
  </si>
  <si>
    <t>Michael</t>
  </si>
  <si>
    <t>John</t>
  </si>
  <si>
    <t>Mary</t>
  </si>
  <si>
    <t>Eugene</t>
  </si>
  <si>
    <t>DREW</t>
  </si>
  <si>
    <t>Jeff</t>
  </si>
  <si>
    <t>FANAI</t>
  </si>
  <si>
    <t>Hamid Fanai</t>
  </si>
  <si>
    <t>FIELD</t>
  </si>
  <si>
    <t>Nicholas</t>
  </si>
  <si>
    <t>GREEN</t>
  </si>
  <si>
    <t>Adam</t>
  </si>
  <si>
    <t>HAJI</t>
  </si>
  <si>
    <t>Behzad</t>
  </si>
  <si>
    <t>HEBIK</t>
  </si>
  <si>
    <t>Lubor</t>
  </si>
  <si>
    <t>HIPE</t>
  </si>
  <si>
    <t>Jonathan</t>
  </si>
  <si>
    <t>HO</t>
  </si>
  <si>
    <t>Francis</t>
  </si>
  <si>
    <t>HUANG</t>
  </si>
  <si>
    <t>Junwen</t>
  </si>
  <si>
    <t>ILYAS</t>
  </si>
  <si>
    <t>JAMI</t>
  </si>
  <si>
    <t>IONASCU</t>
  </si>
  <si>
    <t>Ion</t>
  </si>
  <si>
    <t>JAMES</t>
  </si>
  <si>
    <t>Roma</t>
  </si>
  <si>
    <t>JIANG</t>
  </si>
  <si>
    <t>Alvin</t>
  </si>
  <si>
    <t>JOENG</t>
  </si>
  <si>
    <t>Tjen Fong</t>
  </si>
  <si>
    <t>KAM</t>
  </si>
  <si>
    <t>Angela</t>
  </si>
  <si>
    <t>KAPOOR</t>
  </si>
  <si>
    <t>Mohit</t>
  </si>
  <si>
    <t>KONG</t>
  </si>
  <si>
    <t>KU</t>
  </si>
  <si>
    <t>Amber</t>
  </si>
  <si>
    <t>KUANG</t>
  </si>
  <si>
    <t>Peter</t>
  </si>
  <si>
    <t>KWAN</t>
  </si>
  <si>
    <t>Kenneth</t>
  </si>
  <si>
    <t>LETTS</t>
  </si>
  <si>
    <t>Greg</t>
  </si>
  <si>
    <t>LIM</t>
  </si>
  <si>
    <t>William</t>
  </si>
  <si>
    <t>LING</t>
  </si>
  <si>
    <t>Ching</t>
  </si>
  <si>
    <t>LIU</t>
  </si>
  <si>
    <t>Peter Liu</t>
  </si>
  <si>
    <t>LOK</t>
  </si>
  <si>
    <t>Vincent</t>
  </si>
  <si>
    <t>LOT</t>
  </si>
  <si>
    <t>Reinhard</t>
  </si>
  <si>
    <t>LOW</t>
  </si>
  <si>
    <t>Nicole</t>
  </si>
  <si>
    <t>MAN</t>
  </si>
  <si>
    <t>Patrick</t>
  </si>
  <si>
    <t>MARSHALL</t>
  </si>
  <si>
    <t>Travis</t>
  </si>
  <si>
    <t>MATHEWSON</t>
  </si>
  <si>
    <t>MC CAUL</t>
  </si>
  <si>
    <t>Pat</t>
  </si>
  <si>
    <t>MCKENZIE</t>
  </si>
  <si>
    <t>MEE</t>
  </si>
  <si>
    <t>Lindsay</t>
  </si>
  <si>
    <t>MEREDITH</t>
  </si>
  <si>
    <t>MONBLUB</t>
  </si>
  <si>
    <t>Yodharin</t>
  </si>
  <si>
    <t>NEALE</t>
  </si>
  <si>
    <t>Steve</t>
  </si>
  <si>
    <t>NEW</t>
  </si>
  <si>
    <t>NG</t>
  </si>
  <si>
    <t>Zheng Zhe</t>
  </si>
  <si>
    <t>NICOLAS</t>
  </si>
  <si>
    <t>HOLLY</t>
  </si>
  <si>
    <t>OH</t>
  </si>
  <si>
    <t>PARK</t>
  </si>
  <si>
    <t>JAE BEOM</t>
  </si>
  <si>
    <t>PECK</t>
  </si>
  <si>
    <t>PENG</t>
  </si>
  <si>
    <t>Reece (West)</t>
  </si>
  <si>
    <t>PETCH</t>
  </si>
  <si>
    <t>Mel</t>
  </si>
  <si>
    <t>PRIYASAD</t>
  </si>
  <si>
    <t>Chamidu</t>
  </si>
  <si>
    <t>RANGER</t>
  </si>
  <si>
    <t>Philip</t>
  </si>
  <si>
    <t>REECE</t>
  </si>
  <si>
    <t>Siegfried</t>
  </si>
  <si>
    <t>REEVES</t>
  </si>
  <si>
    <t>Adrian</t>
  </si>
  <si>
    <t>ROBSON</t>
  </si>
  <si>
    <t>Paul</t>
  </si>
  <si>
    <t>ROSE</t>
  </si>
  <si>
    <t>Ima</t>
  </si>
  <si>
    <t>RUST</t>
  </si>
  <si>
    <t>Timothy Rust</t>
  </si>
  <si>
    <t>Tim</t>
  </si>
  <si>
    <t>SALITAMOS</t>
  </si>
  <si>
    <t>Arnel</t>
  </si>
  <si>
    <t>SAYKOVSKAYA</t>
  </si>
  <si>
    <t>Marina</t>
  </si>
  <si>
    <t>SHARMA</t>
  </si>
  <si>
    <t>Amit</t>
  </si>
  <si>
    <t>SHI</t>
  </si>
  <si>
    <t>Feng</t>
  </si>
  <si>
    <t>SOKOLOWSKI</t>
  </si>
  <si>
    <t>Marcin</t>
  </si>
  <si>
    <t>STEGGALL</t>
  </si>
  <si>
    <t>Jason</t>
  </si>
  <si>
    <t>STEIN</t>
  </si>
  <si>
    <t>Russell</t>
  </si>
  <si>
    <t>TAN</t>
  </si>
  <si>
    <t>Yong</t>
  </si>
  <si>
    <t>Sherilyn</t>
  </si>
  <si>
    <t>TAN-KANG</t>
  </si>
  <si>
    <t>TASCONE</t>
  </si>
  <si>
    <t>Tony</t>
  </si>
  <si>
    <t>THURTLE</t>
  </si>
  <si>
    <t>TORK LARKI</t>
  </si>
  <si>
    <t>Seyed</t>
  </si>
  <si>
    <t>TRAN</t>
  </si>
  <si>
    <t>Vu</t>
  </si>
  <si>
    <t>Nhien</t>
  </si>
  <si>
    <t>WALKER</t>
  </si>
  <si>
    <t>WARBRICK</t>
  </si>
  <si>
    <t>WARD</t>
  </si>
  <si>
    <t>Malcolm</t>
  </si>
  <si>
    <t>WESTLUND</t>
  </si>
  <si>
    <t>Rus</t>
  </si>
  <si>
    <t>WILLIAMS</t>
  </si>
  <si>
    <t>Joyce</t>
  </si>
  <si>
    <t>WILSON</t>
  </si>
  <si>
    <t>Cedric</t>
  </si>
  <si>
    <t>WONG</t>
  </si>
  <si>
    <t>Wilson</t>
  </si>
  <si>
    <t>Yuen</t>
  </si>
  <si>
    <t>YANG</t>
  </si>
  <si>
    <t>Joe</t>
  </si>
  <si>
    <t>YAO</t>
  </si>
  <si>
    <t>Chee-Peng</t>
  </si>
  <si>
    <t>YONG</t>
  </si>
  <si>
    <t>Thain Chai</t>
  </si>
  <si>
    <t>YOUNG</t>
  </si>
  <si>
    <t>Matthew</t>
  </si>
  <si>
    <t>YU</t>
  </si>
  <si>
    <t>Yichen (Ryan)</t>
  </si>
  <si>
    <t>BERRY</t>
  </si>
  <si>
    <t>Maclin</t>
  </si>
  <si>
    <t>Hank</t>
  </si>
  <si>
    <t>Jethro</t>
  </si>
  <si>
    <t>DAVISON</t>
  </si>
  <si>
    <t>Jafari</t>
  </si>
  <si>
    <t>HARFOUCH</t>
  </si>
  <si>
    <t>Luka</t>
  </si>
  <si>
    <t>Kye</t>
  </si>
  <si>
    <t>HOPKINS</t>
  </si>
  <si>
    <t>Leonard</t>
  </si>
  <si>
    <t>HU</t>
  </si>
  <si>
    <t>Caleb</t>
  </si>
  <si>
    <t>JOST</t>
  </si>
  <si>
    <t>Kimi</t>
  </si>
  <si>
    <t>Xavier</t>
  </si>
  <si>
    <t>LAI</t>
  </si>
  <si>
    <t>Chantel Xuan Xuan</t>
  </si>
  <si>
    <t>Joshua Rui Yang</t>
  </si>
  <si>
    <t>LAWRENCE</t>
  </si>
  <si>
    <t>Aidan</t>
  </si>
  <si>
    <t>Abbey</t>
  </si>
  <si>
    <t>Allen</t>
  </si>
  <si>
    <t>MCELWEE</t>
  </si>
  <si>
    <t>Joshua</t>
  </si>
  <si>
    <t>Benhannan</t>
  </si>
  <si>
    <t>NHEM</t>
  </si>
  <si>
    <t>Manut</t>
  </si>
  <si>
    <t>NICHOLS-NEALE</t>
  </si>
  <si>
    <t>Jessika</t>
  </si>
  <si>
    <t>PITSTOCK-TRESSIDDER</t>
  </si>
  <si>
    <t>Keanu</t>
  </si>
  <si>
    <t>PROPERJOHN</t>
  </si>
  <si>
    <t>Lennard</t>
  </si>
  <si>
    <t>Abhinav</t>
  </si>
  <si>
    <t>SHWE</t>
  </si>
  <si>
    <t>Sidney</t>
  </si>
  <si>
    <t>Jun Yi Preston</t>
  </si>
  <si>
    <t>THONG</t>
  </si>
  <si>
    <t>Christopher</t>
  </si>
  <si>
    <t>TRIVEDI</t>
  </si>
  <si>
    <t>RUDRA</t>
  </si>
  <si>
    <t>VAISHNAV</t>
  </si>
  <si>
    <t>SIMRAN</t>
  </si>
  <si>
    <t>WANG</t>
  </si>
  <si>
    <t>Chi</t>
  </si>
  <si>
    <t>WU</t>
  </si>
  <si>
    <t>Rainier Yu-Cheng</t>
  </si>
  <si>
    <t>YAU</t>
  </si>
  <si>
    <t>AYRE</t>
  </si>
  <si>
    <t>Stephen</t>
  </si>
  <si>
    <t>BARSTOW</t>
  </si>
  <si>
    <t>Denis</t>
  </si>
  <si>
    <t>Sue</t>
  </si>
  <si>
    <t>CHENG</t>
  </si>
  <si>
    <t>FANG-CHEN (Matt)</t>
  </si>
  <si>
    <t>CHESHIRE</t>
  </si>
  <si>
    <t>DAVID</t>
  </si>
  <si>
    <t>CLEAL</t>
  </si>
  <si>
    <t>Yvonne</t>
  </si>
  <si>
    <t>DEARDEN</t>
  </si>
  <si>
    <t>Les</t>
  </si>
  <si>
    <t>DELBORRELLO</t>
  </si>
  <si>
    <t>Valerie</t>
  </si>
  <si>
    <t>DEVINE</t>
  </si>
  <si>
    <t>Des</t>
  </si>
  <si>
    <t>EVANS</t>
  </si>
  <si>
    <t>FABER</t>
  </si>
  <si>
    <t>Ronald</t>
  </si>
  <si>
    <t>FIALKOWSKI</t>
  </si>
  <si>
    <t>Timothy</t>
  </si>
  <si>
    <t>FOSS</t>
  </si>
  <si>
    <t>Charles</t>
  </si>
  <si>
    <t>GABLINEZ</t>
  </si>
  <si>
    <t>Al Anthony</t>
  </si>
  <si>
    <t>ILICH</t>
  </si>
  <si>
    <t>Patricia</t>
  </si>
  <si>
    <t>JOHNSTON</t>
  </si>
  <si>
    <t>Bradley</t>
  </si>
  <si>
    <t>JOHNSTONE</t>
  </si>
  <si>
    <t>Connor</t>
  </si>
  <si>
    <t>JORDAN</t>
  </si>
  <si>
    <t>Susan</t>
  </si>
  <si>
    <t>Henry</t>
  </si>
  <si>
    <t>MCBRATNEY</t>
  </si>
  <si>
    <t>Norman</t>
  </si>
  <si>
    <t>MCNEIL</t>
  </si>
  <si>
    <t>Garth</t>
  </si>
  <si>
    <t>MULLER</t>
  </si>
  <si>
    <t>NEAL</t>
  </si>
  <si>
    <t>Robert</t>
  </si>
  <si>
    <t>PEET</t>
  </si>
  <si>
    <t>Reg</t>
  </si>
  <si>
    <t>SHINJI</t>
  </si>
  <si>
    <t>Ayako</t>
  </si>
  <si>
    <t>WILD</t>
  </si>
  <si>
    <t>Taka</t>
  </si>
  <si>
    <t>BATE</t>
  </si>
  <si>
    <t>Cameron</t>
  </si>
  <si>
    <t>HERRING</t>
  </si>
  <si>
    <t>Obie</t>
  </si>
  <si>
    <t>KLEE</t>
  </si>
  <si>
    <t>Holger</t>
  </si>
  <si>
    <t>SHELTON</t>
  </si>
  <si>
    <t>Sharon</t>
  </si>
  <si>
    <t>COOPER</t>
  </si>
  <si>
    <t>HITCHEN</t>
  </si>
  <si>
    <t>Len</t>
  </si>
  <si>
    <t>LEE</t>
  </si>
  <si>
    <t>Gordon</t>
  </si>
  <si>
    <t>KENNY</t>
  </si>
  <si>
    <t>Frank</t>
  </si>
  <si>
    <t>MARSH</t>
  </si>
  <si>
    <t>Chris</t>
  </si>
  <si>
    <t>LAURI</t>
  </si>
  <si>
    <t>Brian</t>
  </si>
  <si>
    <t>PARISH</t>
  </si>
  <si>
    <t>PARKER</t>
  </si>
  <si>
    <t>Irwin</t>
  </si>
  <si>
    <t>Team Average</t>
  </si>
  <si>
    <t>±</t>
  </si>
  <si>
    <t>RC Deviation</t>
  </si>
  <si>
    <t>Player 5</t>
  </si>
  <si>
    <t>New Player 3</t>
  </si>
  <si>
    <t>New Player 4</t>
  </si>
  <si>
    <t>New Player 5</t>
  </si>
  <si>
    <t>From</t>
  </si>
  <si>
    <t>To</t>
  </si>
  <si>
    <t>Grades</t>
  </si>
  <si>
    <t>Team Deviation</t>
  </si>
  <si>
    <t>Player Minimum Rating</t>
  </si>
  <si>
    <t>Player Maximum Rating</t>
  </si>
  <si>
    <t>Playing Captains Name</t>
  </si>
  <si>
    <t>Non-Playing Captains Name</t>
  </si>
  <si>
    <t>Preferred Home Night</t>
  </si>
  <si>
    <t>Yes</t>
  </si>
  <si>
    <t>No</t>
  </si>
  <si>
    <t>Player</t>
  </si>
  <si>
    <t>New Player</t>
  </si>
  <si>
    <t>Players Mobile No</t>
  </si>
  <si>
    <t>Players Email Address</t>
  </si>
  <si>
    <t>Available Nights</t>
  </si>
  <si>
    <t>Monday, Tuesday</t>
  </si>
  <si>
    <t>Instructions</t>
  </si>
  <si>
    <t>Select at the base of this sheet from one of the following Entry Types</t>
  </si>
  <si>
    <t>Enter your Team Name here</t>
  </si>
  <si>
    <t>Type Name here if applicable</t>
  </si>
  <si>
    <t>above list type names here</t>
  </si>
  <si>
    <t xml:space="preserve">If Players are not found in the </t>
  </si>
  <si>
    <t>Type Team Captains number here</t>
  </si>
  <si>
    <t>Type Team Captains email here</t>
  </si>
  <si>
    <t>These cells will auto fill</t>
  </si>
  <si>
    <t>Estimated Ranking</t>
  </si>
  <si>
    <t>Here</t>
  </si>
  <si>
    <t>Club Team Entry and Non-Club Team Entry Forms</t>
  </si>
  <si>
    <t>Enter your 'Club Name' here if representing a Club</t>
  </si>
  <si>
    <r>
      <rPr>
        <sz val="10"/>
        <color theme="4"/>
        <rFont val="Calibri"/>
        <family val="2"/>
        <scheme val="minor"/>
      </rPr>
      <t xml:space="preserve">1. Use the pull down menu's where available and cells will auto fill where possible.
2. The Team Average and appropriate Grade will be selected based on the ratings of the players entered
3. Players that are highlighted in </t>
    </r>
    <r>
      <rPr>
        <sz val="10"/>
        <color theme="5"/>
        <rFont val="Calibri"/>
        <family val="2"/>
        <scheme val="minor"/>
      </rPr>
      <t>Orange</t>
    </r>
    <r>
      <rPr>
        <sz val="10"/>
        <color theme="4"/>
        <rFont val="Calibri"/>
        <family val="2"/>
        <scheme val="minor"/>
      </rPr>
      <t xml:space="preserve"> may be either too weak ro too strong to be a part of the team grading and must be reselected.</t>
    </r>
  </si>
  <si>
    <t>Enter New Players</t>
  </si>
  <si>
    <t>Type New Players Name here</t>
  </si>
  <si>
    <t>Individual or Fill-In Player Entry Forms</t>
  </si>
  <si>
    <t>If you find any errors or need help with completing this form please email mel@ttwa.org.au ASAP by Clicking Here</t>
  </si>
  <si>
    <t>McGowan, Alan</t>
  </si>
  <si>
    <t>McQueen, P</t>
  </si>
  <si>
    <t>Peng, Fiona Yifei</t>
  </si>
  <si>
    <t>Email completed forms to mel@ttwa.org.au</t>
  </si>
  <si>
    <t>Note: New regulations and key changes:
o   Full Updated Pennant Regulation shall be distributed ASAP.
~ ‘Ratings Central’ shall be used to determine player ratings and Clubs shall nominate teams with averages for each grade as follows:
•         A Grade: 1200 &gt;
•         B Grade: 900-1200
•         C Grade: 600-900
•         D Grade: &lt; 600
~  Players with a rating exceeding +/- 50 of the above table shall not be allowed into that grade.
~  New or un-rated players shall be nominated by clubs with a suggested player rating/deviation in accordance with their observed ability.
o   Players:
~  During a pennants season, a ‘Social Member’ of TTWA may play one fixture round.
~ Un-registered players are not permitted to participate in pennants.
•         Any un-registered player found to be participating in pennants shall result in forfeiture for the entire teams results for the fixture round in which they played.
o   Home Teams shall be designated as being ABC (AB for 2-Player Fixtures) and the Away Team designated as XYZ (XY for 2-Player Fixtures).</t>
  </si>
  <si>
    <t>Thursday</t>
  </si>
  <si>
    <t>Tuesday, Thursday</t>
  </si>
  <si>
    <t>Monday, Thursday</t>
  </si>
  <si>
    <t>Monday, Tuesday, Thursday</t>
  </si>
  <si>
    <t>Beament, Josh</t>
  </si>
  <si>
    <t>Chen, Jinhong</t>
  </si>
  <si>
    <t>Li, Ken</t>
  </si>
  <si>
    <t>Mokhtar, Abdulelah</t>
  </si>
  <si>
    <t>Proude, Gavin</t>
  </si>
  <si>
    <t>Ruzic, Alex</t>
  </si>
  <si>
    <t>Solanki, Purujit</t>
  </si>
  <si>
    <t>Tharvane, Sam</t>
  </si>
  <si>
    <t>Yang, Ziyan</t>
  </si>
  <si>
    <t>Alsaliby, Salma</t>
  </si>
  <si>
    <t>Anam, Intiser</t>
  </si>
  <si>
    <t>Ayre, Stephen</t>
  </si>
  <si>
    <t>Banjac, Rod</t>
  </si>
  <si>
    <t>Barrett, Shayne</t>
  </si>
  <si>
    <t>Bi, Jian Ying</t>
  </si>
  <si>
    <t>Blume, Anton</t>
  </si>
  <si>
    <t>Bramwell, Luka</t>
  </si>
  <si>
    <t>Burke, Joshua</t>
  </si>
  <si>
    <t>Burke, Sam</t>
  </si>
  <si>
    <t>Byun, Edward</t>
  </si>
  <si>
    <t>Chen, Hao</t>
  </si>
  <si>
    <t>Cheong, Joel</t>
  </si>
  <si>
    <t>Chin, Kristie</t>
  </si>
  <si>
    <t>Chong, Warren</t>
  </si>
  <si>
    <t>Crelin, Brian</t>
  </si>
  <si>
    <t>D’Silva, Chavindya</t>
  </si>
  <si>
    <t>Duku, James</t>
  </si>
  <si>
    <t>Eaton, Geoff</t>
  </si>
  <si>
    <t>Foster, Alfie</t>
  </si>
  <si>
    <t>Fracas, Gabriel</t>
  </si>
  <si>
    <t>Fracas, Michael</t>
  </si>
  <si>
    <t>Giusti, Carlo</t>
  </si>
  <si>
    <t>Graham, Brian</t>
  </si>
  <si>
    <t>Gundapaneni, Darsh</t>
  </si>
  <si>
    <t>Gundapaneni, Vamsi</t>
  </si>
  <si>
    <t>Haji, Bez</t>
  </si>
  <si>
    <t>Ho, James</t>
  </si>
  <si>
    <t>Ho, James (Pui Yin)</t>
  </si>
  <si>
    <t>Hopkins, Raymond</t>
  </si>
  <si>
    <t>Hou, Tom</t>
  </si>
  <si>
    <t>Ievgenii, Alex</t>
  </si>
  <si>
    <t>Klee, Holger</t>
  </si>
  <si>
    <t>Ko, Flora</t>
  </si>
  <si>
    <t>Kob, Alex</t>
  </si>
  <si>
    <t>Kobzar, Alex</t>
  </si>
  <si>
    <t>Li, Sarah</t>
  </si>
  <si>
    <t>Liu, Cheng Xuang</t>
  </si>
  <si>
    <t>Liu, Sheng Xuan</t>
  </si>
  <si>
    <t>Loe, Matthew</t>
  </si>
  <si>
    <t>Loo, Elton</t>
  </si>
  <si>
    <t>Mailes, Brandon</t>
  </si>
  <si>
    <t>Malik, Muhammad</t>
  </si>
  <si>
    <t>Marfatia, Aryan</t>
  </si>
  <si>
    <t>Michie, Wade</t>
  </si>
  <si>
    <t>Miodrag, Markovich</t>
  </si>
  <si>
    <t>Moyle, Levi</t>
  </si>
  <si>
    <t>New, Benhannan</t>
  </si>
  <si>
    <t>Ocharern, Nisit</t>
  </si>
  <si>
    <t>Prime, Emily</t>
  </si>
  <si>
    <t>Ranger, Phil</t>
  </si>
  <si>
    <t>Ranger, Phil Gordon</t>
  </si>
  <si>
    <t>Sar Tov, Yaron</t>
  </si>
  <si>
    <t>Saykovskaya, Marina</t>
  </si>
  <si>
    <t>Seow, Dimitri</t>
  </si>
  <si>
    <t>Sica, Nick</t>
  </si>
  <si>
    <t>Tan, Kristy</t>
  </si>
  <si>
    <t>Tatikonda, Vyshnavi</t>
  </si>
  <si>
    <t>Tian, Joy</t>
  </si>
  <si>
    <t>Timms, Warren</t>
  </si>
  <si>
    <t>Tork-Larki, Sayed</t>
  </si>
  <si>
    <t>Tran, Van</t>
  </si>
  <si>
    <t>Tuchyna, Daniel</t>
  </si>
  <si>
    <t>Vamsi, Darsh</t>
  </si>
  <si>
    <t>Vardinejad, Reyan</t>
  </si>
  <si>
    <t>Wancer, Adan</t>
  </si>
  <si>
    <t>Wancer, Aiden</t>
  </si>
  <si>
    <t>Wong, Carol</t>
  </si>
  <si>
    <t>Wong, Chun Man</t>
  </si>
  <si>
    <t>Wong, Ethan</t>
  </si>
  <si>
    <t>Wu, Chelsea</t>
  </si>
  <si>
    <t>Wu, Johnny</t>
  </si>
  <si>
    <t>Xiong, Jingfeng</t>
  </si>
  <si>
    <t>Xu, Zi Qiang</t>
  </si>
  <si>
    <t>Zabori, Viktor</t>
  </si>
  <si>
    <t>Zhang, Troy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</si>
</sst>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sz val="10"/>
      <color theme="1"/>
      <name val="Calibri"/>
      <family val="2"/>
      <scheme val="minor"/>
    </font>
    <font>
      <u/>
      <sz val="11"/>
      <color theme="10"/>
      <name val="Calibri"/>
      <family val="2"/>
      <scheme val="minor"/>
    </font>
    <font>
      <b/>
      <sz val="11"/>
      <color rgb="FF249BB5"/>
      <name val="Calibri"/>
      <family val="2"/>
      <scheme val="minor"/>
    </font>
    <font>
      <sz val="11"/>
      <color rgb="FF000000"/>
      <name val="Calibri"/>
      <family val="2"/>
    </font>
    <font>
      <b/>
      <sz val="10"/>
      <color theme="1"/>
      <name val="Calibri"/>
      <family val="2"/>
      <scheme val="minor"/>
    </font>
    <font>
      <sz val="18"/>
      <color rgb="FFFF0000"/>
      <name val="Calibri"/>
      <family val="2"/>
      <scheme val="minor"/>
    </font>
    <font>
      <b/>
      <sz val="10"/>
      <color rgb="FFFF0000"/>
      <name val="Calibri"/>
      <family val="2"/>
      <scheme val="minor"/>
    </font>
    <font>
      <sz val="10"/>
      <color rgb="FFFF0000"/>
      <name val="Calibri"/>
      <family val="2"/>
      <scheme val="minor"/>
    </font>
    <font>
      <sz val="10"/>
      <color theme="5"/>
      <name val="Calibri"/>
      <family val="2"/>
      <scheme val="minor"/>
    </font>
    <font>
      <sz val="10"/>
      <color theme="4"/>
      <name val="Calibri"/>
      <family val="2"/>
      <scheme val="minor"/>
    </font>
    <font>
      <sz val="10"/>
      <color rgb="FF00B050"/>
      <name val="Calibri"/>
      <family val="2"/>
      <scheme val="minor"/>
    </font>
    <font>
      <u/>
      <sz val="14"/>
      <color theme="10"/>
      <name val="Calibri"/>
      <family val="2"/>
      <scheme val="minor"/>
    </font>
    <font>
      <sz val="24"/>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1" tint="0.249977111117893"/>
        <bgColor indexed="64"/>
      </patternFill>
    </fill>
    <fill>
      <patternFill patternType="solid">
        <fgColor theme="7"/>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0">
    <xf numFmtId="0" fontId="0" fillId="0" borderId="0" xfId="0"/>
    <xf numFmtId="0" fontId="0" fillId="0" borderId="0" xfId="0" applyAlignment="1">
      <alignment horizontal="center"/>
    </xf>
    <xf numFmtId="0" fontId="1" fillId="0" borderId="1" xfId="0" applyFont="1" applyBorder="1" applyAlignment="1" applyProtection="1">
      <alignment horizontal="center"/>
      <protection locked="0"/>
    </xf>
    <xf numFmtId="0" fontId="4"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xf>
    <xf numFmtId="0" fontId="1" fillId="8" borderId="1" xfId="0" applyFont="1" applyFill="1" applyBorder="1" applyAlignment="1" applyProtection="1">
      <alignment horizontal="center"/>
      <protection locked="0"/>
    </xf>
    <xf numFmtId="0" fontId="1" fillId="0" borderId="0" xfId="0" applyFont="1"/>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xf numFmtId="0" fontId="1" fillId="0" borderId="1" xfId="0" applyFont="1" applyBorder="1"/>
    <xf numFmtId="0" fontId="1" fillId="0" borderId="8" xfId="0" applyFont="1" applyBorder="1"/>
    <xf numFmtId="0" fontId="1" fillId="4"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1" fillId="7" borderId="1" xfId="0" applyFont="1" applyFill="1" applyBorder="1"/>
    <xf numFmtId="1" fontId="1" fillId="0" borderId="1" xfId="0" applyNumberFormat="1" applyFont="1" applyBorder="1" applyAlignment="1">
      <alignment horizontal="center"/>
    </xf>
    <xf numFmtId="0" fontId="5" fillId="6" borderId="1" xfId="0" applyFont="1" applyFill="1" applyBorder="1" applyAlignment="1">
      <alignment horizontal="center"/>
    </xf>
    <xf numFmtId="0" fontId="1" fillId="0" borderId="1" xfId="0" applyFont="1" applyBorder="1" applyAlignment="1">
      <alignment horizontal="left"/>
    </xf>
    <xf numFmtId="0" fontId="2" fillId="0" borderId="0" xfId="1"/>
    <xf numFmtId="0" fontId="5" fillId="0" borderId="1" xfId="0" applyFont="1" applyBorder="1" applyAlignment="1">
      <alignment horizontal="center"/>
    </xf>
    <xf numFmtId="0" fontId="1" fillId="5" borderId="1" xfId="0" applyFont="1" applyFill="1" applyBorder="1" applyAlignment="1">
      <alignment horizontal="center"/>
    </xf>
    <xf numFmtId="0" fontId="1" fillId="0" borderId="9" xfId="0" applyFont="1" applyBorder="1"/>
    <xf numFmtId="0" fontId="1" fillId="0" borderId="10" xfId="0" applyFont="1" applyBorder="1"/>
    <xf numFmtId="0" fontId="1" fillId="0" borderId="10" xfId="0" applyFont="1" applyBorder="1" applyAlignment="1">
      <alignment horizontal="center"/>
    </xf>
    <xf numFmtId="0" fontId="1" fillId="0" borderId="11" xfId="0" applyFont="1" applyBorder="1"/>
    <xf numFmtId="164" fontId="1" fillId="8" borderId="1" xfId="0" applyNumberFormat="1" applyFont="1" applyFill="1" applyBorder="1" applyAlignment="1" applyProtection="1">
      <alignment horizontal="center"/>
      <protection locked="0"/>
    </xf>
    <xf numFmtId="0" fontId="1" fillId="0" borderId="0" xfId="0" applyFont="1" applyAlignment="1">
      <alignment vertical="center"/>
    </xf>
    <xf numFmtId="0" fontId="1" fillId="0" borderId="0" xfId="0" applyFont="1" applyAlignment="1">
      <alignment horizontal="center" vertical="center"/>
    </xf>
    <xf numFmtId="49" fontId="1" fillId="8" borderId="1" xfId="0" applyNumberFormat="1" applyFont="1" applyFill="1" applyBorder="1" applyAlignment="1" applyProtection="1">
      <alignment horizontal="center"/>
      <protection locked="0"/>
    </xf>
    <xf numFmtId="0" fontId="8" fillId="0" borderId="1" xfId="0" applyFont="1" applyBorder="1" applyAlignment="1">
      <alignment horizontal="center"/>
    </xf>
    <xf numFmtId="0" fontId="9" fillId="0" borderId="1" xfId="0" applyFont="1" applyBorder="1" applyAlignment="1">
      <alignment horizontal="center"/>
    </xf>
    <xf numFmtId="49" fontId="8" fillId="8" borderId="1" xfId="0" applyNumberFormat="1" applyFont="1" applyFill="1" applyBorder="1" applyAlignment="1">
      <alignment horizontal="center"/>
    </xf>
    <xf numFmtId="0" fontId="1" fillId="0" borderId="23" xfId="0" applyFont="1" applyBorder="1" applyAlignment="1">
      <alignment horizontal="center"/>
    </xf>
    <xf numFmtId="0" fontId="6" fillId="0" borderId="0" xfId="0" applyFont="1" applyAlignment="1">
      <alignment horizontal="center" vertical="center"/>
    </xf>
    <xf numFmtId="0" fontId="8" fillId="8" borderId="1" xfId="0" applyFont="1" applyFill="1" applyBorder="1" applyAlignment="1">
      <alignment horizontal="center"/>
    </xf>
    <xf numFmtId="0" fontId="1" fillId="8" borderId="1" xfId="0" applyFont="1" applyFill="1" applyBorder="1" applyAlignment="1">
      <alignment horizontal="center"/>
    </xf>
    <xf numFmtId="0" fontId="1" fillId="8" borderId="1" xfId="0" applyFont="1" applyFill="1" applyBorder="1" applyAlignment="1" applyProtection="1">
      <alignment horizontal="center"/>
      <protection locked="0"/>
    </xf>
    <xf numFmtId="0" fontId="3" fillId="3" borderId="21" xfId="0" applyFont="1" applyFill="1" applyBorder="1" applyAlignment="1">
      <alignment horizontal="center" vertical="center" wrapText="1"/>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3" xfId="1" applyFont="1" applyBorder="1" applyAlignment="1">
      <alignment horizontal="center" vertical="center"/>
    </xf>
    <xf numFmtId="0" fontId="12" fillId="5" borderId="2" xfId="1" applyFont="1" applyFill="1" applyBorder="1" applyAlignment="1">
      <alignment horizontal="center" vertical="center"/>
    </xf>
    <xf numFmtId="0" fontId="12" fillId="5" borderId="24" xfId="1" applyFont="1" applyFill="1" applyBorder="1" applyAlignment="1">
      <alignment horizontal="center" vertical="center"/>
    </xf>
    <xf numFmtId="0" fontId="12" fillId="5" borderId="3" xfId="1" applyFont="1" applyFill="1" applyBorder="1" applyAlignment="1">
      <alignment horizontal="center" vertical="center"/>
    </xf>
    <xf numFmtId="0" fontId="6" fillId="0" borderId="0" xfId="0" applyFont="1" applyAlignment="1">
      <alignment horizontal="center" vertical="center"/>
    </xf>
    <xf numFmtId="0" fontId="13" fillId="4" borderId="0" xfId="0" applyFont="1" applyFill="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xf>
    <xf numFmtId="0" fontId="1" fillId="8" borderId="1" xfId="0" applyFont="1" applyFill="1" applyBorder="1" applyAlignment="1">
      <alignment horizontal="center"/>
    </xf>
    <xf numFmtId="0" fontId="0" fillId="2" borderId="0" xfId="0" applyFill="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1" fontId="8" fillId="0" borderId="12" xfId="0" applyNumberFormat="1" applyFont="1" applyBorder="1" applyAlignment="1">
      <alignment horizontal="center"/>
    </xf>
    <xf numFmtId="1" fontId="8" fillId="0" borderId="14" xfId="0" applyNumberFormat="1" applyFont="1" applyBorder="1" applyAlignment="1">
      <alignment horizontal="center"/>
    </xf>
    <xf numFmtId="0" fontId="11" fillId="0" borderId="0" xfId="0" applyFont="1" applyAlignment="1">
      <alignment horizontal="left" vertical="center" wrapText="1"/>
    </xf>
    <xf numFmtId="0" fontId="8" fillId="0" borderId="12"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1" fillId="8" borderId="1" xfId="0" applyFont="1" applyFill="1" applyBorder="1" applyAlignment="1" applyProtection="1">
      <alignment horizontal="center"/>
      <protection locked="0"/>
    </xf>
    <xf numFmtId="0" fontId="5" fillId="8" borderId="2"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NumberFormat="1"/>
  </cellXfs>
  <cellStyles count="2">
    <cellStyle name="Hyperlink" xfId="1" builtinId="8"/>
    <cellStyle name="Normal" xfId="0" builtinId="0"/>
  </cellStyles>
  <dxfs count="975">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295275</xdr:colOff>
      <xdr:row>13</xdr:row>
      <xdr:rowOff>161925</xdr:rowOff>
    </xdr:from>
    <xdr:ext cx="1430776" cy="248851"/>
    <xdr:sp macro="" textlink="">
      <xdr:nvSpPr>
        <xdr:cNvPr id="5" name="TextBox 4">
          <a:extLst>
            <a:ext uri="{FF2B5EF4-FFF2-40B4-BE49-F238E27FC236}">
              <a16:creationId xmlns:a16="http://schemas.microsoft.com/office/drawing/2014/main" id="{230A6193-1B18-468D-AF08-EA5351868DAE}"/>
            </a:ext>
          </a:extLst>
        </xdr:cNvPr>
        <xdr:cNvSpPr txBox="1"/>
      </xdr:nvSpPr>
      <xdr:spPr>
        <a:xfrm>
          <a:off x="2667000" y="2438400"/>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Use the pulldown menu</a:t>
          </a:r>
        </a:p>
      </xdr:txBody>
    </xdr:sp>
    <xdr:clientData/>
  </xdr:oneCellAnchor>
  <xdr:oneCellAnchor>
    <xdr:from>
      <xdr:col>3</xdr:col>
      <xdr:colOff>295275</xdr:colOff>
      <xdr:row>24</xdr:row>
      <xdr:rowOff>161925</xdr:rowOff>
    </xdr:from>
    <xdr:ext cx="1430776" cy="248851"/>
    <xdr:sp macro="" textlink="">
      <xdr:nvSpPr>
        <xdr:cNvPr id="6" name="TextBox 5">
          <a:extLst>
            <a:ext uri="{FF2B5EF4-FFF2-40B4-BE49-F238E27FC236}">
              <a16:creationId xmlns:a16="http://schemas.microsoft.com/office/drawing/2014/main" id="{2CE879D5-BCCD-46F1-ACFE-A25B343BE7F3}"/>
            </a:ext>
          </a:extLst>
        </xdr:cNvPr>
        <xdr:cNvSpPr txBox="1"/>
      </xdr:nvSpPr>
      <xdr:spPr>
        <a:xfrm>
          <a:off x="2667000" y="4533900"/>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Use the pulldown menu</a:t>
          </a:r>
        </a:p>
      </xdr:txBody>
    </xdr:sp>
    <xdr:clientData/>
  </xdr:oneCellAnchor>
  <xdr:oneCellAnchor>
    <xdr:from>
      <xdr:col>3</xdr:col>
      <xdr:colOff>266700</xdr:colOff>
      <xdr:row>28</xdr:row>
      <xdr:rowOff>152400</xdr:rowOff>
    </xdr:from>
    <xdr:ext cx="1430776" cy="248851"/>
    <xdr:sp macro="" textlink="">
      <xdr:nvSpPr>
        <xdr:cNvPr id="8" name="TextBox 7">
          <a:extLst>
            <a:ext uri="{FF2B5EF4-FFF2-40B4-BE49-F238E27FC236}">
              <a16:creationId xmlns:a16="http://schemas.microsoft.com/office/drawing/2014/main" id="{0AA42BD1-955F-4C46-B2E7-0E498742EA51}"/>
            </a:ext>
          </a:extLst>
        </xdr:cNvPr>
        <xdr:cNvSpPr txBox="1"/>
      </xdr:nvSpPr>
      <xdr:spPr>
        <a:xfrm>
          <a:off x="2638425" y="5286375"/>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Use the pulldown menu</a:t>
          </a:r>
        </a:p>
      </xdr:txBody>
    </xdr:sp>
    <xdr:clientData/>
  </xdr:oneCellAnchor>
  <xdr:oneCellAnchor>
    <xdr:from>
      <xdr:col>3</xdr:col>
      <xdr:colOff>146452</xdr:colOff>
      <xdr:row>14</xdr:row>
      <xdr:rowOff>161925</xdr:rowOff>
    </xdr:from>
    <xdr:ext cx="1728422" cy="248851"/>
    <xdr:sp macro="" textlink="">
      <xdr:nvSpPr>
        <xdr:cNvPr id="9" name="TextBox 8">
          <a:extLst>
            <a:ext uri="{FF2B5EF4-FFF2-40B4-BE49-F238E27FC236}">
              <a16:creationId xmlns:a16="http://schemas.microsoft.com/office/drawing/2014/main" id="{39348ED1-2128-41E1-89C5-15443A8D2218}"/>
            </a:ext>
          </a:extLst>
        </xdr:cNvPr>
        <xdr:cNvSpPr txBox="1"/>
      </xdr:nvSpPr>
      <xdr:spPr>
        <a:xfrm>
          <a:off x="2518177" y="2628900"/>
          <a:ext cx="172842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to select 'Player Names' here.</a:t>
          </a:r>
        </a:p>
      </xdr:txBody>
    </xdr:sp>
    <xdr:clientData/>
  </xdr:oneCellAnchor>
  <xdr:oneCellAnchor>
    <xdr:from>
      <xdr:col>3</xdr:col>
      <xdr:colOff>266700</xdr:colOff>
      <xdr:row>46</xdr:row>
      <xdr:rowOff>152400</xdr:rowOff>
    </xdr:from>
    <xdr:ext cx="1430776" cy="248851"/>
    <xdr:sp macro="" textlink="">
      <xdr:nvSpPr>
        <xdr:cNvPr id="10" name="TextBox 9">
          <a:extLst>
            <a:ext uri="{FF2B5EF4-FFF2-40B4-BE49-F238E27FC236}">
              <a16:creationId xmlns:a16="http://schemas.microsoft.com/office/drawing/2014/main" id="{42B3D822-A006-49E9-B02B-B0A79890E2F9}"/>
            </a:ext>
          </a:extLst>
        </xdr:cNvPr>
        <xdr:cNvSpPr txBox="1"/>
      </xdr:nvSpPr>
      <xdr:spPr>
        <a:xfrm>
          <a:off x="2638425" y="8124825"/>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Use the pulldown menu</a:t>
          </a:r>
        </a:p>
      </xdr:txBody>
    </xdr:sp>
    <xdr:clientData/>
  </xdr:oneCellAnchor>
  <xdr:oneCellAnchor>
    <xdr:from>
      <xdr:col>3</xdr:col>
      <xdr:colOff>333375</xdr:colOff>
      <xdr:row>41</xdr:row>
      <xdr:rowOff>171450</xdr:rowOff>
    </xdr:from>
    <xdr:ext cx="1430776" cy="248851"/>
    <xdr:sp macro="" textlink="">
      <xdr:nvSpPr>
        <xdr:cNvPr id="11" name="TextBox 10">
          <a:extLst>
            <a:ext uri="{FF2B5EF4-FFF2-40B4-BE49-F238E27FC236}">
              <a16:creationId xmlns:a16="http://schemas.microsoft.com/office/drawing/2014/main" id="{C0515F6A-7079-4AE0-9F5A-707188A92212}"/>
            </a:ext>
          </a:extLst>
        </xdr:cNvPr>
        <xdr:cNvSpPr txBox="1"/>
      </xdr:nvSpPr>
      <xdr:spPr>
        <a:xfrm>
          <a:off x="2705100" y="10639425"/>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000" baseline="0">
              <a:solidFill>
                <a:srgbClr val="FF0000"/>
              </a:solidFill>
            </a:rPr>
            <a:t>Use the pulldown menu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l@ttwa.org.au?subject=Spring%20Pennants%20Entry%20Form%20Error" TargetMode="External"/><Relationship Id="rId1" Type="http://schemas.openxmlformats.org/officeDocument/2006/relationships/hyperlink" Target="mailto:mel@ttwa.org.au?subject=Spring%20Pennants%20Entry%20For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A2AB0-D78E-407A-BB8A-3C0BD3193882}">
  <dimension ref="A1:J54"/>
  <sheetViews>
    <sheetView showGridLines="0" topLeftCell="A16" workbookViewId="0">
      <selection activeCell="H11" sqref="H11"/>
    </sheetView>
  </sheetViews>
  <sheetFormatPr defaultColWidth="0" defaultRowHeight="15" zeroHeight="1" x14ac:dyDescent="0.25"/>
  <cols>
    <col min="1" max="2" width="2.85546875" customWidth="1"/>
    <col min="3" max="5" width="29.85546875" customWidth="1"/>
    <col min="6" max="8" width="20" customWidth="1"/>
    <col min="9" max="9" width="2.85546875" customWidth="1"/>
    <col min="10" max="10" width="2.7109375" customWidth="1"/>
    <col min="11" max="16384" width="9.140625" hidden="1"/>
  </cols>
  <sheetData>
    <row r="1" spans="1:10" ht="27" customHeight="1" thickBot="1" x14ac:dyDescent="0.3">
      <c r="A1" s="48" t="s">
        <v>879</v>
      </c>
      <c r="B1" s="48"/>
      <c r="C1" s="48"/>
      <c r="D1" s="48"/>
      <c r="E1" s="48"/>
      <c r="F1" s="48"/>
      <c r="G1" s="48"/>
      <c r="H1" s="48"/>
      <c r="I1" s="48"/>
      <c r="J1" s="48"/>
    </row>
    <row r="2" spans="1:10" ht="27" customHeight="1" thickBot="1" x14ac:dyDescent="0.3">
      <c r="A2" s="37"/>
      <c r="B2" s="42" t="s">
        <v>900</v>
      </c>
      <c r="C2" s="43"/>
      <c r="D2" s="43"/>
      <c r="E2" s="43"/>
      <c r="F2" s="43"/>
      <c r="G2" s="43"/>
      <c r="H2" s="43"/>
      <c r="I2" s="44"/>
      <c r="J2" s="37"/>
    </row>
    <row r="3" spans="1:10" ht="191.25" customHeight="1" thickBot="1" x14ac:dyDescent="0.3">
      <c r="A3" s="37"/>
      <c r="B3" s="71" t="s">
        <v>901</v>
      </c>
      <c r="C3" s="71"/>
      <c r="D3" s="71"/>
      <c r="E3" s="71"/>
      <c r="F3" s="71"/>
      <c r="G3" s="71"/>
      <c r="H3" s="71"/>
      <c r="I3" s="71"/>
      <c r="J3" s="37"/>
    </row>
    <row r="4" spans="1:10" ht="23.25" customHeight="1" thickBot="1" x14ac:dyDescent="0.3">
      <c r="B4" s="45" t="s">
        <v>896</v>
      </c>
      <c r="C4" s="46"/>
      <c r="D4" s="46"/>
      <c r="E4" s="46"/>
      <c r="F4" s="46"/>
      <c r="G4" s="46"/>
      <c r="H4" s="46"/>
      <c r="I4" s="47"/>
    </row>
    <row r="5" spans="1:10" ht="31.5" x14ac:dyDescent="0.5">
      <c r="B5" s="49" t="s">
        <v>880</v>
      </c>
      <c r="C5" s="49"/>
      <c r="D5" s="49"/>
      <c r="E5" s="49"/>
      <c r="F5" s="49"/>
      <c r="G5" s="49"/>
      <c r="H5" s="49"/>
      <c r="I5" s="49"/>
    </row>
    <row r="6" spans="1:10" x14ac:dyDescent="0.25"/>
    <row r="7" spans="1:10" x14ac:dyDescent="0.25">
      <c r="B7" s="66" t="s">
        <v>890</v>
      </c>
      <c r="C7" s="66"/>
      <c r="D7" s="66"/>
      <c r="E7" s="66"/>
      <c r="F7" s="66"/>
      <c r="G7" s="66"/>
      <c r="H7" s="66"/>
      <c r="I7" s="66"/>
    </row>
    <row r="8" spans="1:10" ht="48" customHeight="1" thickBot="1" x14ac:dyDescent="0.3">
      <c r="A8" s="37"/>
      <c r="B8" s="58" t="s">
        <v>892</v>
      </c>
      <c r="C8" s="59"/>
      <c r="D8" s="59"/>
      <c r="E8" s="59"/>
      <c r="F8" s="59"/>
      <c r="G8" s="59"/>
      <c r="H8" s="59"/>
      <c r="I8" s="59"/>
      <c r="J8" s="37"/>
    </row>
    <row r="9" spans="1:10" ht="15.75" thickBot="1" x14ac:dyDescent="0.3">
      <c r="B9" s="60" t="s">
        <v>0</v>
      </c>
      <c r="C9" s="61"/>
      <c r="D9" s="62" t="s">
        <v>891</v>
      </c>
      <c r="E9" s="63"/>
      <c r="F9" s="30"/>
      <c r="G9" s="30"/>
      <c r="H9" s="31"/>
      <c r="I9" s="30"/>
    </row>
    <row r="10" spans="1:10" ht="15.75" thickBot="1" x14ac:dyDescent="0.3">
      <c r="B10" s="7"/>
      <c r="C10" s="7"/>
      <c r="D10" s="8"/>
      <c r="E10" s="8"/>
      <c r="F10" s="8"/>
      <c r="G10" s="8"/>
      <c r="H10" s="8"/>
      <c r="I10" s="7"/>
    </row>
    <row r="11" spans="1:10" x14ac:dyDescent="0.25">
      <c r="B11" s="9"/>
      <c r="C11" s="10"/>
      <c r="D11" s="10"/>
      <c r="E11" s="10"/>
      <c r="F11" s="10"/>
      <c r="G11" s="10"/>
      <c r="H11" s="10"/>
      <c r="I11" s="11"/>
    </row>
    <row r="12" spans="1:10" x14ac:dyDescent="0.25">
      <c r="B12" s="12"/>
      <c r="C12" s="13" t="s">
        <v>1</v>
      </c>
      <c r="D12" s="64" t="s">
        <v>881</v>
      </c>
      <c r="E12" s="65"/>
      <c r="F12" s="8"/>
      <c r="G12" s="8"/>
      <c r="H12" s="8"/>
      <c r="I12" s="14"/>
    </row>
    <row r="13" spans="1:10" x14ac:dyDescent="0.25">
      <c r="B13" s="12"/>
      <c r="C13" s="7"/>
      <c r="D13" s="8"/>
      <c r="E13" s="8"/>
      <c r="F13" s="8"/>
      <c r="G13" s="8"/>
      <c r="H13" s="8"/>
      <c r="I13" s="14"/>
    </row>
    <row r="14" spans="1:10" x14ac:dyDescent="0.25">
      <c r="B14" s="12"/>
      <c r="C14" s="15"/>
      <c r="D14" s="16" t="s">
        <v>536</v>
      </c>
      <c r="E14" s="16" t="s">
        <v>9</v>
      </c>
      <c r="F14" s="16" t="s">
        <v>537</v>
      </c>
      <c r="G14" s="16" t="s">
        <v>857</v>
      </c>
      <c r="H14" s="16" t="s">
        <v>13</v>
      </c>
      <c r="I14" s="14"/>
    </row>
    <row r="15" spans="1:10" x14ac:dyDescent="0.25">
      <c r="B15" s="12"/>
      <c r="C15" s="17" t="s">
        <v>16</v>
      </c>
      <c r="D15" s="39"/>
      <c r="E15" s="50" t="s">
        <v>887</v>
      </c>
      <c r="F15" s="51"/>
      <c r="G15" s="51"/>
      <c r="H15" s="52"/>
      <c r="I15" s="14"/>
    </row>
    <row r="16" spans="1:10" x14ac:dyDescent="0.25">
      <c r="B16" s="12"/>
      <c r="C16" s="17" t="s">
        <v>17</v>
      </c>
      <c r="D16" s="39"/>
      <c r="E16" s="53"/>
      <c r="F16" s="54"/>
      <c r="G16" s="54"/>
      <c r="H16" s="55"/>
      <c r="I16" s="14"/>
    </row>
    <row r="17" spans="2:9" x14ac:dyDescent="0.25">
      <c r="B17" s="12"/>
      <c r="C17" s="17" t="s">
        <v>18</v>
      </c>
      <c r="D17" s="39"/>
      <c r="E17" s="53"/>
      <c r="F17" s="54"/>
      <c r="G17" s="54"/>
      <c r="H17" s="55"/>
      <c r="I17" s="14"/>
    </row>
    <row r="18" spans="2:9" x14ac:dyDescent="0.25">
      <c r="B18" s="12"/>
      <c r="C18" s="17" t="s">
        <v>19</v>
      </c>
      <c r="D18" s="39"/>
      <c r="E18" s="53"/>
      <c r="F18" s="54"/>
      <c r="G18" s="54"/>
      <c r="H18" s="55"/>
      <c r="I18" s="14"/>
    </row>
    <row r="19" spans="2:9" x14ac:dyDescent="0.25">
      <c r="B19" s="12"/>
      <c r="C19" s="17" t="s">
        <v>858</v>
      </c>
      <c r="D19" s="39"/>
      <c r="E19" s="56"/>
      <c r="F19" s="57"/>
      <c r="G19" s="57"/>
      <c r="H19" s="55"/>
      <c r="I19" s="14"/>
    </row>
    <row r="20" spans="2:9" x14ac:dyDescent="0.25">
      <c r="B20" s="12"/>
      <c r="C20" s="18" t="s">
        <v>538</v>
      </c>
      <c r="D20" s="38" t="s">
        <v>884</v>
      </c>
      <c r="E20" s="5" t="s">
        <v>540</v>
      </c>
      <c r="F20" s="33" t="s">
        <v>893</v>
      </c>
      <c r="G20" s="5" t="s">
        <v>540</v>
      </c>
      <c r="H20" s="67"/>
      <c r="I20" s="14"/>
    </row>
    <row r="21" spans="2:9" x14ac:dyDescent="0.25">
      <c r="B21" s="12"/>
      <c r="C21" s="18" t="s">
        <v>539</v>
      </c>
      <c r="D21" s="38" t="s">
        <v>883</v>
      </c>
      <c r="E21" s="5" t="s">
        <v>540</v>
      </c>
      <c r="F21" s="33" t="s">
        <v>888</v>
      </c>
      <c r="G21" s="5" t="s">
        <v>540</v>
      </c>
      <c r="H21" s="67"/>
      <c r="I21" s="14"/>
    </row>
    <row r="22" spans="2:9" x14ac:dyDescent="0.25">
      <c r="B22" s="12"/>
      <c r="C22" s="18" t="s">
        <v>859</v>
      </c>
      <c r="D22" s="39"/>
      <c r="E22" s="5" t="s">
        <v>540</v>
      </c>
      <c r="F22" s="33" t="s">
        <v>889</v>
      </c>
      <c r="G22" s="5" t="s">
        <v>540</v>
      </c>
      <c r="H22" s="67"/>
      <c r="I22" s="14"/>
    </row>
    <row r="23" spans="2:9" x14ac:dyDescent="0.25">
      <c r="B23" s="12"/>
      <c r="C23" s="18" t="s">
        <v>860</v>
      </c>
      <c r="D23" s="39"/>
      <c r="E23" s="5" t="s">
        <v>540</v>
      </c>
      <c r="F23" s="34"/>
      <c r="G23" s="5" t="s">
        <v>540</v>
      </c>
      <c r="H23" s="67"/>
      <c r="I23" s="14"/>
    </row>
    <row r="24" spans="2:9" x14ac:dyDescent="0.25">
      <c r="B24" s="12"/>
      <c r="C24" s="18" t="s">
        <v>861</v>
      </c>
      <c r="D24" s="39"/>
      <c r="E24" s="5" t="s">
        <v>540</v>
      </c>
      <c r="F24" s="33"/>
      <c r="G24" s="5" t="s">
        <v>540</v>
      </c>
      <c r="H24" s="68"/>
      <c r="I24" s="14"/>
    </row>
    <row r="25" spans="2:9" x14ac:dyDescent="0.25">
      <c r="B25" s="12"/>
      <c r="C25" s="7"/>
      <c r="D25" s="8"/>
      <c r="E25" s="8"/>
      <c r="F25" s="8"/>
      <c r="G25" s="8"/>
      <c r="H25" s="8"/>
      <c r="I25" s="14"/>
    </row>
    <row r="26" spans="2:9" x14ac:dyDescent="0.25">
      <c r="B26" s="12"/>
      <c r="C26" s="13" t="s">
        <v>868</v>
      </c>
      <c r="D26" s="39"/>
      <c r="E26" s="8"/>
      <c r="F26" s="5" t="s">
        <v>855</v>
      </c>
      <c r="G26" s="5" t="s">
        <v>865</v>
      </c>
      <c r="H26" s="5" t="s">
        <v>11</v>
      </c>
      <c r="I26" s="14"/>
    </row>
    <row r="27" spans="2:9" x14ac:dyDescent="0.25">
      <c r="B27" s="12"/>
      <c r="C27" s="13" t="s">
        <v>869</v>
      </c>
      <c r="D27" s="38" t="s">
        <v>882</v>
      </c>
      <c r="E27" s="8"/>
      <c r="F27" s="69" t="s">
        <v>887</v>
      </c>
      <c r="G27" s="70"/>
      <c r="H27" s="20" t="str">
        <f>IF(F27&gt;1200, "A", IF(F27&gt;900, "B", IF(F27&gt;600, "C", "D")))</f>
        <v>A</v>
      </c>
      <c r="I27" s="14"/>
    </row>
    <row r="28" spans="2:9" x14ac:dyDescent="0.25">
      <c r="B28" s="12"/>
      <c r="C28" s="21" t="s">
        <v>10</v>
      </c>
      <c r="D28" s="35" t="s">
        <v>885</v>
      </c>
      <c r="E28" s="8"/>
      <c r="F28" s="8"/>
      <c r="G28" s="8"/>
      <c r="H28" s="8"/>
      <c r="I28" s="14"/>
    </row>
    <row r="29" spans="2:9" x14ac:dyDescent="0.25">
      <c r="B29" s="12"/>
      <c r="C29" s="21" t="s">
        <v>2</v>
      </c>
      <c r="D29" s="35" t="s">
        <v>886</v>
      </c>
      <c r="E29" s="8"/>
      <c r="F29" s="16" t="s">
        <v>862</v>
      </c>
      <c r="G29" s="16" t="s">
        <v>863</v>
      </c>
      <c r="H29" s="16" t="s">
        <v>864</v>
      </c>
      <c r="I29" s="14"/>
    </row>
    <row r="30" spans="2:9" x14ac:dyDescent="0.25">
      <c r="B30" s="12"/>
      <c r="C30" s="21" t="s">
        <v>870</v>
      </c>
      <c r="D30" s="39"/>
      <c r="E30" s="8"/>
      <c r="F30" s="5">
        <v>1200</v>
      </c>
      <c r="G30" s="5">
        <v>2500</v>
      </c>
      <c r="H30" s="16" t="s">
        <v>5</v>
      </c>
      <c r="I30" s="14"/>
    </row>
    <row r="31" spans="2:9" x14ac:dyDescent="0.25">
      <c r="B31" s="12"/>
      <c r="C31" s="7"/>
      <c r="D31" s="8"/>
      <c r="E31" s="8"/>
      <c r="F31" s="5">
        <v>900</v>
      </c>
      <c r="G31" s="5">
        <v>1200</v>
      </c>
      <c r="H31" s="16" t="s">
        <v>6</v>
      </c>
      <c r="I31" s="14"/>
    </row>
    <row r="32" spans="2:9" x14ac:dyDescent="0.25">
      <c r="B32" s="12"/>
      <c r="C32" t="s">
        <v>12</v>
      </c>
      <c r="D32" s="8"/>
      <c r="E32" s="8"/>
      <c r="F32" s="5">
        <v>600</v>
      </c>
      <c r="G32" s="5">
        <v>900</v>
      </c>
      <c r="H32" s="16" t="s">
        <v>7</v>
      </c>
      <c r="I32" s="14"/>
    </row>
    <row r="33" spans="2:9" x14ac:dyDescent="0.25">
      <c r="B33" s="12"/>
      <c r="C33" s="7"/>
      <c r="D33" s="8"/>
      <c r="E33" s="8"/>
      <c r="F33" s="5">
        <v>0</v>
      </c>
      <c r="G33" s="5">
        <v>600</v>
      </c>
      <c r="H33" s="16" t="s">
        <v>8</v>
      </c>
      <c r="I33" s="14"/>
    </row>
    <row r="34" spans="2:9" x14ac:dyDescent="0.25">
      <c r="B34" s="12"/>
      <c r="C34" t="s">
        <v>14</v>
      </c>
      <c r="D34" s="8"/>
      <c r="E34" s="8"/>
      <c r="F34" s="8"/>
      <c r="G34" s="8"/>
      <c r="H34" s="8"/>
      <c r="I34" s="14"/>
    </row>
    <row r="35" spans="2:9" x14ac:dyDescent="0.25">
      <c r="B35" s="12"/>
      <c r="C35" s="7"/>
      <c r="D35" s="7"/>
      <c r="E35" s="8"/>
      <c r="F35" s="16" t="s">
        <v>11</v>
      </c>
      <c r="G35" s="16" t="s">
        <v>866</v>
      </c>
      <c r="H35" s="16" t="s">
        <v>867</v>
      </c>
      <c r="I35" s="14"/>
    </row>
    <row r="36" spans="2:9" x14ac:dyDescent="0.25">
      <c r="B36" s="12"/>
      <c r="C36" s="7"/>
      <c r="D36" s="7"/>
      <c r="E36" s="8"/>
      <c r="F36" s="23" t="str">
        <f>H27</f>
        <v>A</v>
      </c>
      <c r="G36" s="24">
        <f>IF(F36="D",F33,IF(F36="C",F32-150,IF(F36="B",F31-150,IF(F36="A",F30-150))))</f>
        <v>1050</v>
      </c>
      <c r="H36" s="24">
        <f>IF(F36="D",G33+150,IF(F36="C",G32+150,IF(F36="B",G31+150,IF(F36="A",G30))))</f>
        <v>2500</v>
      </c>
      <c r="I36" s="14"/>
    </row>
    <row r="37" spans="2:9" ht="15.75" thickBot="1" x14ac:dyDescent="0.3">
      <c r="B37" s="25"/>
      <c r="C37" s="26"/>
      <c r="D37" s="27"/>
      <c r="E37" s="27"/>
      <c r="F37" s="27"/>
      <c r="G37" s="27"/>
      <c r="H37" s="27"/>
      <c r="I37" s="28"/>
    </row>
    <row r="38" spans="2:9" x14ac:dyDescent="0.25"/>
    <row r="39" spans="2:9" x14ac:dyDescent="0.25">
      <c r="B39" s="66" t="s">
        <v>895</v>
      </c>
      <c r="C39" s="66"/>
      <c r="D39" s="66"/>
      <c r="E39" s="66"/>
      <c r="F39" s="66"/>
      <c r="G39" s="66"/>
      <c r="H39" s="66"/>
      <c r="I39" s="66"/>
    </row>
    <row r="40" spans="2:9" ht="15.75" thickBot="1" x14ac:dyDescent="0.3"/>
    <row r="41" spans="2:9" x14ac:dyDescent="0.25">
      <c r="B41" s="9"/>
      <c r="C41" s="10"/>
      <c r="D41" s="10"/>
      <c r="E41" s="10"/>
      <c r="F41" s="10"/>
      <c r="G41" s="10"/>
      <c r="H41" s="10"/>
      <c r="I41" s="11"/>
    </row>
    <row r="42" spans="2:9" x14ac:dyDescent="0.25">
      <c r="B42" s="12"/>
      <c r="C42" s="15"/>
      <c r="D42" s="16" t="s">
        <v>536</v>
      </c>
      <c r="E42" s="16" t="s">
        <v>9</v>
      </c>
      <c r="F42" s="16" t="s">
        <v>537</v>
      </c>
      <c r="G42" s="16" t="s">
        <v>857</v>
      </c>
      <c r="H42" s="16" t="s">
        <v>13</v>
      </c>
      <c r="I42" s="14"/>
    </row>
    <row r="43" spans="2:9" x14ac:dyDescent="0.25">
      <c r="B43" s="12"/>
      <c r="C43" s="17" t="s">
        <v>873</v>
      </c>
      <c r="D43" s="39"/>
      <c r="E43" s="72" t="s">
        <v>887</v>
      </c>
      <c r="F43" s="73"/>
      <c r="G43" s="73"/>
      <c r="H43" s="74"/>
      <c r="I43" s="14"/>
    </row>
    <row r="44" spans="2:9" x14ac:dyDescent="0.25">
      <c r="B44" s="12"/>
      <c r="C44" s="18" t="s">
        <v>874</v>
      </c>
      <c r="D44" s="38" t="s">
        <v>894</v>
      </c>
      <c r="E44" s="5" t="s">
        <v>540</v>
      </c>
      <c r="F44" s="5"/>
      <c r="G44" s="5" t="s">
        <v>540</v>
      </c>
      <c r="H44" s="36"/>
      <c r="I44" s="14"/>
    </row>
    <row r="45" spans="2:9" x14ac:dyDescent="0.25">
      <c r="B45" s="12"/>
      <c r="C45" s="7"/>
      <c r="D45" s="8"/>
      <c r="E45" s="8"/>
      <c r="F45" s="8"/>
      <c r="G45" s="8"/>
      <c r="H45" s="8"/>
      <c r="I45" s="14"/>
    </row>
    <row r="46" spans="2:9" x14ac:dyDescent="0.25">
      <c r="B46" s="12"/>
      <c r="C46" s="21" t="s">
        <v>875</v>
      </c>
      <c r="D46" s="35" t="s">
        <v>885</v>
      </c>
      <c r="E46" s="8"/>
      <c r="F46" s="8"/>
      <c r="G46" s="8"/>
      <c r="H46" s="8"/>
      <c r="I46" s="14"/>
    </row>
    <row r="47" spans="2:9" x14ac:dyDescent="0.25">
      <c r="B47" s="12"/>
      <c r="C47" s="21" t="s">
        <v>876</v>
      </c>
      <c r="D47" s="35" t="s">
        <v>886</v>
      </c>
      <c r="E47" s="8"/>
      <c r="F47" s="16" t="s">
        <v>862</v>
      </c>
      <c r="G47" s="16" t="s">
        <v>863</v>
      </c>
      <c r="H47" s="16" t="s">
        <v>864</v>
      </c>
      <c r="I47" s="14"/>
    </row>
    <row r="48" spans="2:9" x14ac:dyDescent="0.25">
      <c r="B48" s="12"/>
      <c r="C48" s="21" t="s">
        <v>870</v>
      </c>
      <c r="D48" s="39"/>
      <c r="E48" s="8"/>
      <c r="F48" s="5">
        <v>1200</v>
      </c>
      <c r="G48" s="5">
        <v>2500</v>
      </c>
      <c r="H48" s="16" t="s">
        <v>5</v>
      </c>
      <c r="I48" s="14"/>
    </row>
    <row r="49" spans="2:9" x14ac:dyDescent="0.25">
      <c r="B49" s="12"/>
      <c r="C49" s="7"/>
      <c r="D49" s="8"/>
      <c r="E49" s="8"/>
      <c r="F49" s="5">
        <v>900</v>
      </c>
      <c r="G49" s="5">
        <v>1200</v>
      </c>
      <c r="H49" s="16" t="s">
        <v>6</v>
      </c>
      <c r="I49" s="14"/>
    </row>
    <row r="50" spans="2:9" x14ac:dyDescent="0.25">
      <c r="B50" s="12"/>
      <c r="C50" t="s">
        <v>12</v>
      </c>
      <c r="D50" s="8"/>
      <c r="E50" s="8"/>
      <c r="F50" s="5">
        <v>600</v>
      </c>
      <c r="G50" s="5">
        <v>900</v>
      </c>
      <c r="H50" s="16" t="s">
        <v>7</v>
      </c>
      <c r="I50" s="14"/>
    </row>
    <row r="51" spans="2:9" x14ac:dyDescent="0.25">
      <c r="B51" s="12"/>
      <c r="C51" s="7"/>
      <c r="D51" s="8"/>
      <c r="E51" s="8"/>
      <c r="F51" s="5">
        <v>0</v>
      </c>
      <c r="G51" s="5">
        <v>600</v>
      </c>
      <c r="H51" s="16" t="s">
        <v>8</v>
      </c>
      <c r="I51" s="14"/>
    </row>
    <row r="52" spans="2:9" x14ac:dyDescent="0.25">
      <c r="B52" s="12"/>
      <c r="C52" t="s">
        <v>14</v>
      </c>
      <c r="D52" s="8"/>
      <c r="E52" s="8"/>
      <c r="F52" s="8"/>
      <c r="G52" s="8"/>
      <c r="H52" s="8"/>
      <c r="I52" s="14"/>
    </row>
    <row r="53" spans="2:9" ht="15.75" thickBot="1" x14ac:dyDescent="0.3">
      <c r="B53" s="25"/>
      <c r="C53" s="26"/>
      <c r="D53" s="27"/>
      <c r="E53" s="27"/>
      <c r="F53" s="27"/>
      <c r="G53" s="27"/>
      <c r="H53" s="27"/>
      <c r="I53" s="28"/>
    </row>
    <row r="54" spans="2:9" x14ac:dyDescent="0.25"/>
  </sheetData>
  <sheetProtection algorithmName="SHA-512" hashValue="1cBz2aTAB9MMkdhY8khq6O9CesobWbIX5dEKeRhQodVBQayDQsrXqySbpjR0KWlb0QWQKD3Imb36kdh0Q4jQ6g==" saltValue="ITafb4PUDPdUrJ9Q9PxZZA==" spinCount="100000" sheet="1" objects="1" selectLockedCells="1" selectUnlockedCells="1"/>
  <mergeCells count="15">
    <mergeCell ref="H20:H24"/>
    <mergeCell ref="F27:G27"/>
    <mergeCell ref="B39:I39"/>
    <mergeCell ref="B3:I3"/>
    <mergeCell ref="E43:H43"/>
    <mergeCell ref="B2:I2"/>
    <mergeCell ref="B4:I4"/>
    <mergeCell ref="A1:J1"/>
    <mergeCell ref="B5:I5"/>
    <mergeCell ref="E15:H19"/>
    <mergeCell ref="B8:I8"/>
    <mergeCell ref="B9:C9"/>
    <mergeCell ref="D9:E9"/>
    <mergeCell ref="D12:E12"/>
    <mergeCell ref="B7:I7"/>
  </mergeCells>
  <conditionalFormatting sqref="F44">
    <cfRule type="containsBlanks" dxfId="974" priority="1">
      <formula>LEN(TRIM(F44))=0</formula>
    </cfRule>
  </conditionalFormatting>
  <conditionalFormatting sqref="F44">
    <cfRule type="expression" dxfId="973" priority="2">
      <formula>#REF!&gt;#REF!</formula>
    </cfRule>
    <cfRule type="expression" dxfId="972" priority="3">
      <formula>#REF!&lt;#REF!</formula>
    </cfRule>
  </conditionalFormatting>
  <dataValidations count="1">
    <dataValidation type="list" allowBlank="1" showInputMessage="1" showErrorMessage="1" sqref="D26" xr:uid="{002377EC-0EAF-4F79-B369-6E87CE767414}">
      <formula1>D15:D24</formula1>
    </dataValidation>
  </dataValidations>
  <hyperlinks>
    <hyperlink ref="B2:I2" r:id="rId1" display="CLICK HERE to Email completed forms to mel@ttwa.org.au" xr:uid="{08D0D85B-6119-47AE-9BEE-AB901094781C}"/>
    <hyperlink ref="B4:I4" r:id="rId2" display="If you find any errors on this form please email mel@ttwa.org.au ASAP by Clicking Here" xr:uid="{6CBF4990-6FF9-4223-905B-634E10095790}"/>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43A86D06-0EB2-4FA4-AA1A-2023FB6BFF73}">
          <x14:formula1>
            <xm:f>Sheet3!$F$1:$F$3</xm:f>
          </x14:formula1>
          <xm:sqref>D30 D48</xm:sqref>
        </x14:dataValidation>
        <x14:dataValidation type="list" allowBlank="1" showInputMessage="1" showErrorMessage="1" xr:uid="{A9298424-679F-48C3-9E34-4D81CCDF4250}">
          <x14:formula1>
            <xm:f>Sheet2!$A$2:$A$538</xm:f>
          </x14:formula1>
          <xm:sqref>D15:D19 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F318-1CD5-49C9-8A30-AF075D8F70D7}">
  <sheetPr>
    <pageSetUpPr fitToPage="1"/>
  </sheetPr>
  <dimension ref="A1:J1095"/>
  <sheetViews>
    <sheetView showGridLines="0" tabSelected="1" zoomScale="120" zoomScaleNormal="120" workbookViewId="0">
      <selection activeCell="D8" sqref="D8"/>
    </sheetView>
  </sheetViews>
  <sheetFormatPr defaultColWidth="0" defaultRowHeight="12.75" zeroHeight="1" x14ac:dyDescent="0.2"/>
  <cols>
    <col min="1" max="1" width="5.7109375" style="7" customWidth="1"/>
    <col min="2" max="2" width="2.85546875" style="7" customWidth="1"/>
    <col min="3" max="3" width="24.5703125" style="7" customWidth="1"/>
    <col min="4" max="4" width="24.5703125" style="8" customWidth="1"/>
    <col min="5" max="8" width="20.7109375" style="8" customWidth="1"/>
    <col min="9" max="9" width="2.85546875" style="7" customWidth="1"/>
    <col min="10" max="10" width="5.7109375" style="7" customWidth="1"/>
    <col min="11" max="16384" width="9.140625" style="7" hidden="1"/>
  </cols>
  <sheetData>
    <row r="1" spans="2:9" ht="13.5" thickBot="1" x14ac:dyDescent="0.25"/>
    <row r="2" spans="2:9" s="30" customFormat="1" ht="15.75" customHeight="1" thickBot="1" x14ac:dyDescent="0.3">
      <c r="B2" s="60" t="s">
        <v>0</v>
      </c>
      <c r="C2" s="61"/>
      <c r="D2" s="76"/>
      <c r="E2" s="77"/>
      <c r="H2" s="31"/>
    </row>
    <row r="3" spans="2:9" ht="13.5" thickBot="1" x14ac:dyDescent="0.25"/>
    <row r="4" spans="2:9" s="8" customFormat="1" ht="15" customHeight="1" x14ac:dyDescent="0.2">
      <c r="B4" s="9"/>
      <c r="C4" s="10"/>
      <c r="D4" s="10"/>
      <c r="E4" s="10"/>
      <c r="F4" s="10"/>
      <c r="G4" s="10"/>
      <c r="H4" s="10"/>
      <c r="I4" s="11"/>
    </row>
    <row r="5" spans="2:9" x14ac:dyDescent="0.2">
      <c r="B5" s="12"/>
      <c r="C5" s="13" t="s">
        <v>1</v>
      </c>
      <c r="D5" s="75"/>
      <c r="E5" s="75"/>
      <c r="I5" s="14"/>
    </row>
    <row r="6" spans="2:9" x14ac:dyDescent="0.2">
      <c r="B6" s="12"/>
      <c r="I6" s="14"/>
    </row>
    <row r="7" spans="2:9" x14ac:dyDescent="0.2">
      <c r="B7" s="12"/>
      <c r="C7" s="15"/>
      <c r="D7" s="16" t="s">
        <v>536</v>
      </c>
      <c r="E7" s="16" t="s">
        <v>9</v>
      </c>
      <c r="F7" s="16" t="s">
        <v>537</v>
      </c>
      <c r="G7" s="16" t="s">
        <v>857</v>
      </c>
      <c r="H7" s="16" t="s">
        <v>13</v>
      </c>
      <c r="I7" s="14"/>
    </row>
    <row r="8" spans="2:9" x14ac:dyDescent="0.2">
      <c r="B8" s="12"/>
      <c r="C8" s="17" t="s">
        <v>16</v>
      </c>
      <c r="D8" s="6"/>
      <c r="E8" s="5" t="str">
        <f>IFERROR(VLOOKUP($D8, Sheet2!$A$2:$D$538,2,FALSE),"")</f>
        <v/>
      </c>
      <c r="F8" s="5" t="str">
        <f>IFERROR(VLOOKUP($D8, Sheet2!$A$2:$D$538,3,FALSE),"")</f>
        <v/>
      </c>
      <c r="G8" s="5" t="str">
        <f>IFERROR(VLOOKUP($D8, Sheet2!$A$2:$D$538,4,FALSE),"")</f>
        <v/>
      </c>
      <c r="H8" s="5" t="str">
        <f>IFERROR(VLOOKUP(D8,Sheet3!$C$1:$D$184,2,FALSE),"Check Registration")</f>
        <v>Check Registration</v>
      </c>
      <c r="I8" s="14"/>
    </row>
    <row r="9" spans="2:9" x14ac:dyDescent="0.2">
      <c r="B9" s="12"/>
      <c r="C9" s="17" t="s">
        <v>17</v>
      </c>
      <c r="D9" s="6"/>
      <c r="E9" s="5" t="str">
        <f>IFERROR(VLOOKUP($D9, Sheet2!$A$2:$D$538,2,FALSE),"")</f>
        <v/>
      </c>
      <c r="F9" s="5" t="str">
        <f>IFERROR(VLOOKUP($D9, Sheet2!$A$2:$D$538,3,FALSE),"")</f>
        <v/>
      </c>
      <c r="G9" s="5" t="str">
        <f>IFERROR(VLOOKUP($D9, Sheet2!$A$2:$D$538,4,FALSE),"")</f>
        <v/>
      </c>
      <c r="H9" s="5" t="str">
        <f>IFERROR(VLOOKUP(D9,Sheet3!$C$1:$D$184,2,FALSE),"Check Registration")</f>
        <v>Check Registration</v>
      </c>
      <c r="I9" s="14"/>
    </row>
    <row r="10" spans="2:9" x14ac:dyDescent="0.2">
      <c r="B10" s="12"/>
      <c r="C10" s="17" t="s">
        <v>18</v>
      </c>
      <c r="D10" s="6"/>
      <c r="E10" s="5" t="str">
        <f>IFERROR(VLOOKUP($D10, Sheet2!$A$2:$D$538,2,FALSE),"")</f>
        <v/>
      </c>
      <c r="F10" s="5" t="str">
        <f>IFERROR(VLOOKUP($D10, Sheet2!$A$2:$D$538,3,FALSE),"")</f>
        <v/>
      </c>
      <c r="G10" s="5" t="str">
        <f>IFERROR(VLOOKUP($D10, Sheet2!$A$2:$D$538,4,FALSE),"")</f>
        <v/>
      </c>
      <c r="H10" s="5" t="str">
        <f>IFERROR(VLOOKUP(D10,Sheet3!$C$1:$D$184,2,FALSE),"Check Registration")</f>
        <v>Check Registration</v>
      </c>
      <c r="I10" s="14"/>
    </row>
    <row r="11" spans="2:9" x14ac:dyDescent="0.2">
      <c r="B11" s="12"/>
      <c r="C11" s="17" t="s">
        <v>19</v>
      </c>
      <c r="D11" s="6"/>
      <c r="E11" s="5" t="str">
        <f>IFERROR(VLOOKUP($D11, Sheet2!$A$2:$D$538,2,FALSE),"")</f>
        <v/>
      </c>
      <c r="F11" s="5" t="str">
        <f>IFERROR(VLOOKUP($D11, Sheet2!$A$2:$D$538,3,FALSE),"")</f>
        <v/>
      </c>
      <c r="G11" s="5" t="str">
        <f>IFERROR(VLOOKUP($D11, Sheet2!$A$2:$D$538,4,FALSE),"")</f>
        <v/>
      </c>
      <c r="H11" s="5" t="str">
        <f>IFERROR(VLOOKUP(D11,Sheet3!$C$1:$D$184,2,FALSE),"Check Registration")</f>
        <v>Check Registration</v>
      </c>
      <c r="I11" s="14"/>
    </row>
    <row r="12" spans="2:9" x14ac:dyDescent="0.2">
      <c r="B12" s="12"/>
      <c r="C12" s="17" t="s">
        <v>858</v>
      </c>
      <c r="D12" s="6"/>
      <c r="E12" s="5" t="str">
        <f>IFERROR(VLOOKUP($D12, Sheet2!$A$2:$D$538,2,FALSE),"")</f>
        <v/>
      </c>
      <c r="F12" s="5" t="str">
        <f>IFERROR(VLOOKUP($D12, Sheet2!$A$2:$D$538,3,FALSE),"")</f>
        <v/>
      </c>
      <c r="G12" s="5" t="str">
        <f>IFERROR(VLOOKUP($D12, Sheet2!$A$2:$D$538,4,FALSE),"")</f>
        <v/>
      </c>
      <c r="H12" s="5" t="str">
        <f>IFERROR(VLOOKUP(D12,Sheet3!$C$1:$D$184,2,FALSE),"Check Registration")</f>
        <v>Check Registration</v>
      </c>
      <c r="I12" s="14"/>
    </row>
    <row r="13" spans="2:9" x14ac:dyDescent="0.2">
      <c r="B13" s="12"/>
      <c r="C13" s="18" t="s">
        <v>538</v>
      </c>
      <c r="D13" s="6"/>
      <c r="E13" s="5" t="s">
        <v>540</v>
      </c>
      <c r="F13" s="2"/>
      <c r="G13" s="5" t="s">
        <v>540</v>
      </c>
      <c r="H13" s="5" t="str">
        <f>IFERROR(VLOOKUP(D13,Sheet3!$C$1:$D$184,2,FALSE),"Check Registration")</f>
        <v>Check Registration</v>
      </c>
      <c r="I13" s="14"/>
    </row>
    <row r="14" spans="2:9" x14ac:dyDescent="0.2">
      <c r="B14" s="12"/>
      <c r="C14" s="18" t="s">
        <v>539</v>
      </c>
      <c r="D14" s="6"/>
      <c r="E14" s="5" t="s">
        <v>540</v>
      </c>
      <c r="F14" s="2"/>
      <c r="G14" s="5" t="s">
        <v>540</v>
      </c>
      <c r="H14" s="5" t="str">
        <f>IFERROR(VLOOKUP(D14,Sheet3!$C$1:$D$184,2,FALSE),"Check Registration")</f>
        <v>Check Registration</v>
      </c>
      <c r="I14" s="14"/>
    </row>
    <row r="15" spans="2:9" x14ac:dyDescent="0.2">
      <c r="B15" s="12"/>
      <c r="C15" s="18" t="s">
        <v>859</v>
      </c>
      <c r="D15" s="6"/>
      <c r="E15" s="5" t="s">
        <v>540</v>
      </c>
      <c r="F15" s="2"/>
      <c r="G15" s="5" t="s">
        <v>540</v>
      </c>
      <c r="H15" s="5" t="str">
        <f>IFERROR(VLOOKUP(D15,Sheet3!$C$1:$D$184,2,FALSE),"Check Registration")</f>
        <v>Check Registration</v>
      </c>
      <c r="I15" s="14"/>
    </row>
    <row r="16" spans="2:9" x14ac:dyDescent="0.2">
      <c r="B16" s="12"/>
      <c r="C16" s="18" t="s">
        <v>860</v>
      </c>
      <c r="D16" s="6"/>
      <c r="E16" s="5" t="s">
        <v>540</v>
      </c>
      <c r="F16" s="2"/>
      <c r="G16" s="5" t="s">
        <v>540</v>
      </c>
      <c r="H16" s="5" t="str">
        <f>IFERROR(VLOOKUP(D16,Sheet3!$C$1:$D$184,2,FALSE),"Check Registration")</f>
        <v>Check Registration</v>
      </c>
      <c r="I16" s="14"/>
    </row>
    <row r="17" spans="2:9" x14ac:dyDescent="0.2">
      <c r="B17" s="12"/>
      <c r="C17" s="18" t="s">
        <v>861</v>
      </c>
      <c r="D17" s="6"/>
      <c r="E17" s="5" t="s">
        <v>540</v>
      </c>
      <c r="F17" s="2"/>
      <c r="G17" s="5" t="s">
        <v>540</v>
      </c>
      <c r="H17" s="5" t="str">
        <f>IFERROR(VLOOKUP(D17,Sheet3!$C$1:$D$184,2,FALSE),"Check Registration")</f>
        <v>Check Registration</v>
      </c>
      <c r="I17" s="14"/>
    </row>
    <row r="18" spans="2:9" x14ac:dyDescent="0.2">
      <c r="B18" s="12"/>
      <c r="I18" s="14"/>
    </row>
    <row r="19" spans="2:9" x14ac:dyDescent="0.2">
      <c r="B19" s="12"/>
      <c r="C19" s="13" t="s">
        <v>868</v>
      </c>
      <c r="D19" s="6"/>
      <c r="F19" s="5" t="s">
        <v>855</v>
      </c>
      <c r="G19" s="5" t="s">
        <v>865</v>
      </c>
      <c r="H19" s="5" t="s">
        <v>11</v>
      </c>
      <c r="I19" s="14"/>
    </row>
    <row r="20" spans="2:9" x14ac:dyDescent="0.2">
      <c r="B20" s="12"/>
      <c r="C20" s="13" t="s">
        <v>869</v>
      </c>
      <c r="D20" s="6"/>
      <c r="F20" s="19" t="str">
        <f>IFERROR(AVERAGE(F8:F14)," ")</f>
        <v xml:space="preserve"> </v>
      </c>
      <c r="G20" s="19" t="str">
        <f>IFERROR(AVERAGE(G8:G14)," ")</f>
        <v xml:space="preserve"> </v>
      </c>
      <c r="H20" s="20" t="str">
        <f>IF(F20&gt;1200, "A", IF(F20&gt;900, "B", IF(F20&gt;600, "C", "D")))</f>
        <v>A</v>
      </c>
      <c r="I20" s="14"/>
    </row>
    <row r="21" spans="2:9" x14ac:dyDescent="0.2">
      <c r="B21" s="12"/>
      <c r="C21" s="21" t="s">
        <v>10</v>
      </c>
      <c r="D21" s="32"/>
      <c r="I21" s="14"/>
    </row>
    <row r="22" spans="2:9" x14ac:dyDescent="0.2">
      <c r="B22" s="12"/>
      <c r="C22" s="21" t="s">
        <v>2</v>
      </c>
      <c r="D22" s="6"/>
      <c r="F22" s="16" t="s">
        <v>862</v>
      </c>
      <c r="G22" s="16" t="s">
        <v>863</v>
      </c>
      <c r="H22" s="16" t="s">
        <v>864</v>
      </c>
      <c r="I22" s="14"/>
    </row>
    <row r="23" spans="2:9" x14ac:dyDescent="0.2">
      <c r="B23" s="12"/>
      <c r="C23" s="21" t="s">
        <v>870</v>
      </c>
      <c r="D23" s="6"/>
      <c r="F23" s="5">
        <v>1200</v>
      </c>
      <c r="G23" s="5">
        <v>2500</v>
      </c>
      <c r="H23" s="16" t="s">
        <v>5</v>
      </c>
      <c r="I23" s="14"/>
    </row>
    <row r="24" spans="2:9" x14ac:dyDescent="0.2">
      <c r="B24" s="12"/>
      <c r="F24" s="5">
        <v>900</v>
      </c>
      <c r="G24" s="5">
        <v>1200</v>
      </c>
      <c r="H24" s="16" t="s">
        <v>6</v>
      </c>
      <c r="I24" s="14"/>
    </row>
    <row r="25" spans="2:9" ht="15" x14ac:dyDescent="0.25">
      <c r="B25" s="12"/>
      <c r="C25" s="22"/>
      <c r="F25" s="5">
        <v>600</v>
      </c>
      <c r="G25" s="5">
        <v>900</v>
      </c>
      <c r="H25" s="16" t="s">
        <v>7</v>
      </c>
      <c r="I25" s="14"/>
    </row>
    <row r="26" spans="2:9" x14ac:dyDescent="0.2">
      <c r="B26" s="12"/>
      <c r="F26" s="5">
        <v>0</v>
      </c>
      <c r="G26" s="5">
        <v>600</v>
      </c>
      <c r="H26" s="16" t="s">
        <v>8</v>
      </c>
      <c r="I26" s="14"/>
    </row>
    <row r="27" spans="2:9" ht="15" x14ac:dyDescent="0.25">
      <c r="B27" s="12"/>
      <c r="C27" s="22"/>
      <c r="I27" s="14"/>
    </row>
    <row r="28" spans="2:9" x14ac:dyDescent="0.2">
      <c r="B28" s="12"/>
      <c r="D28" s="7"/>
      <c r="F28" s="16" t="s">
        <v>11</v>
      </c>
      <c r="G28" s="16" t="s">
        <v>866</v>
      </c>
      <c r="H28" s="16" t="s">
        <v>867</v>
      </c>
      <c r="I28" s="14"/>
    </row>
    <row r="29" spans="2:9" x14ac:dyDescent="0.2">
      <c r="B29" s="12"/>
      <c r="D29" s="7"/>
      <c r="F29" s="23" t="str">
        <f>H20</f>
        <v>A</v>
      </c>
      <c r="G29" s="24">
        <f>IF(F29="D",F26,IF(F29="C",F25-50,IF(F29="B",F24-50,IF(F29="A",F23-50))))</f>
        <v>1150</v>
      </c>
      <c r="H29" s="24">
        <f>IF(F29="D",G26+50,IF(F29="C",G25+50,IF(F29="B",G24+50,IF(F29="A",G23))))</f>
        <v>2500</v>
      </c>
      <c r="I29" s="14"/>
    </row>
    <row r="30" spans="2:9" ht="15" customHeight="1" thickBot="1" x14ac:dyDescent="0.25">
      <c r="B30" s="25"/>
      <c r="C30" s="26"/>
      <c r="D30" s="27"/>
      <c r="E30" s="27"/>
      <c r="F30" s="27"/>
      <c r="G30" s="27"/>
      <c r="H30" s="27"/>
      <c r="I30" s="28"/>
    </row>
    <row r="31" spans="2:9" ht="13.5" thickBot="1" x14ac:dyDescent="0.25">
      <c r="D31" s="7"/>
    </row>
    <row r="32" spans="2:9" x14ac:dyDescent="0.2">
      <c r="B32" s="9"/>
      <c r="C32" s="10"/>
      <c r="D32" s="10"/>
      <c r="E32" s="10"/>
      <c r="F32" s="10"/>
      <c r="G32" s="10"/>
      <c r="H32" s="10"/>
      <c r="I32" s="11"/>
    </row>
    <row r="33" spans="2:9" x14ac:dyDescent="0.2">
      <c r="B33" s="12"/>
      <c r="C33" s="13" t="s">
        <v>1</v>
      </c>
      <c r="D33" s="75"/>
      <c r="E33" s="75"/>
      <c r="I33" s="14"/>
    </row>
    <row r="34" spans="2:9" x14ac:dyDescent="0.2">
      <c r="B34" s="12"/>
      <c r="I34" s="14"/>
    </row>
    <row r="35" spans="2:9" x14ac:dyDescent="0.2">
      <c r="B35" s="12"/>
      <c r="C35" s="15"/>
      <c r="D35" s="16" t="s">
        <v>536</v>
      </c>
      <c r="E35" s="16" t="s">
        <v>9</v>
      </c>
      <c r="F35" s="16" t="s">
        <v>537</v>
      </c>
      <c r="G35" s="16" t="s">
        <v>857</v>
      </c>
      <c r="H35" s="16" t="s">
        <v>13</v>
      </c>
      <c r="I35" s="14"/>
    </row>
    <row r="36" spans="2:9" x14ac:dyDescent="0.2">
      <c r="B36" s="12"/>
      <c r="C36" s="17" t="s">
        <v>16</v>
      </c>
      <c r="D36" s="6"/>
      <c r="E36" s="5" t="str">
        <f>IFERROR(VLOOKUP($D36, Sheet2!$A$2:$D$538,2,FALSE),"")</f>
        <v/>
      </c>
      <c r="F36" s="5" t="str">
        <f>IFERROR(VLOOKUP($D36, Sheet2!$A$2:$D$538,3,FALSE),"")</f>
        <v/>
      </c>
      <c r="G36" s="5" t="str">
        <f>IFERROR(VLOOKUP($D36, Sheet2!$A$2:$D$538,4,FALSE),"")</f>
        <v/>
      </c>
      <c r="H36" s="5" t="str">
        <f>IFERROR(VLOOKUP(D36,Sheet3!$C$1:$D$184,2,FALSE),"Check Registration")</f>
        <v>Check Registration</v>
      </c>
      <c r="I36" s="14"/>
    </row>
    <row r="37" spans="2:9" x14ac:dyDescent="0.2">
      <c r="B37" s="12"/>
      <c r="C37" s="17" t="s">
        <v>17</v>
      </c>
      <c r="D37" s="6"/>
      <c r="E37" s="5" t="str">
        <f>IFERROR(VLOOKUP($D37, Sheet2!$A$2:$D$538,2,FALSE),"")</f>
        <v/>
      </c>
      <c r="F37" s="5" t="str">
        <f>IFERROR(VLOOKUP($D37, Sheet2!$A$2:$D$538,3,FALSE),"")</f>
        <v/>
      </c>
      <c r="G37" s="5" t="str">
        <f>IFERROR(VLOOKUP($D37, Sheet2!$A$2:$D$538,4,FALSE),"")</f>
        <v/>
      </c>
      <c r="H37" s="5" t="str">
        <f>IFERROR(VLOOKUP(D37,Sheet3!$C$1:$D$184,2,FALSE),"Check Registration")</f>
        <v>Check Registration</v>
      </c>
      <c r="I37" s="14"/>
    </row>
    <row r="38" spans="2:9" x14ac:dyDescent="0.2">
      <c r="B38" s="12"/>
      <c r="C38" s="17" t="s">
        <v>18</v>
      </c>
      <c r="D38" s="6"/>
      <c r="E38" s="5" t="str">
        <f>IFERROR(VLOOKUP($D38, Sheet2!$A$2:$D$538,2,FALSE),"")</f>
        <v/>
      </c>
      <c r="F38" s="5" t="str">
        <f>IFERROR(VLOOKUP($D38, Sheet2!$A$2:$D$538,3,FALSE),"")</f>
        <v/>
      </c>
      <c r="G38" s="5" t="str">
        <f>IFERROR(VLOOKUP($D38, Sheet2!$A$2:$D$538,4,FALSE),"")</f>
        <v/>
      </c>
      <c r="H38" s="5" t="str">
        <f>IFERROR(VLOOKUP(D38,Sheet3!$C$1:$D$184,2,FALSE),"Check Registration")</f>
        <v>Check Registration</v>
      </c>
      <c r="I38" s="14"/>
    </row>
    <row r="39" spans="2:9" x14ac:dyDescent="0.2">
      <c r="B39" s="12"/>
      <c r="C39" s="17" t="s">
        <v>19</v>
      </c>
      <c r="D39" s="6"/>
      <c r="E39" s="5" t="str">
        <f>IFERROR(VLOOKUP($D39, Sheet2!$A$2:$D$538,2,FALSE),"")</f>
        <v/>
      </c>
      <c r="F39" s="5" t="str">
        <f>IFERROR(VLOOKUP($D39, Sheet2!$A$2:$D$538,3,FALSE),"")</f>
        <v/>
      </c>
      <c r="G39" s="5" t="str">
        <f>IFERROR(VLOOKUP($D39, Sheet2!$A$2:$D$538,4,FALSE),"")</f>
        <v/>
      </c>
      <c r="H39" s="5" t="str">
        <f>IFERROR(VLOOKUP(D39,Sheet3!$C$1:$D$184,2,FALSE),"Check Registration")</f>
        <v>Check Registration</v>
      </c>
      <c r="I39" s="14"/>
    </row>
    <row r="40" spans="2:9" x14ac:dyDescent="0.2">
      <c r="B40" s="12"/>
      <c r="C40" s="17" t="s">
        <v>858</v>
      </c>
      <c r="D40" s="6"/>
      <c r="E40" s="5" t="str">
        <f>IFERROR(VLOOKUP($D40, Sheet2!$A$2:$D$538,2,FALSE),"")</f>
        <v/>
      </c>
      <c r="F40" s="5" t="str">
        <f>IFERROR(VLOOKUP($D40, Sheet2!$A$2:$D$538,3,FALSE),"")</f>
        <v/>
      </c>
      <c r="G40" s="5" t="str">
        <f>IFERROR(VLOOKUP($D40, Sheet2!$A$2:$D$538,4,FALSE),"")</f>
        <v/>
      </c>
      <c r="H40" s="5" t="str">
        <f>IFERROR(VLOOKUP(D40,Sheet3!$C$1:$D$184,2,FALSE),"Check Registration")</f>
        <v>Check Registration</v>
      </c>
      <c r="I40" s="14"/>
    </row>
    <row r="41" spans="2:9" x14ac:dyDescent="0.2">
      <c r="B41" s="12"/>
      <c r="C41" s="18" t="s">
        <v>538</v>
      </c>
      <c r="D41" s="6"/>
      <c r="E41" s="5" t="s">
        <v>540</v>
      </c>
      <c r="F41" s="2"/>
      <c r="G41" s="5" t="s">
        <v>540</v>
      </c>
      <c r="H41" s="5" t="str">
        <f>IFERROR(VLOOKUP(D41,Sheet3!$C$1:$D$184,2,FALSE),"Check Registration")</f>
        <v>Check Registration</v>
      </c>
      <c r="I41" s="14"/>
    </row>
    <row r="42" spans="2:9" x14ac:dyDescent="0.2">
      <c r="B42" s="12"/>
      <c r="C42" s="18" t="s">
        <v>539</v>
      </c>
      <c r="D42" s="6"/>
      <c r="E42" s="5" t="s">
        <v>540</v>
      </c>
      <c r="F42" s="2"/>
      <c r="G42" s="5" t="s">
        <v>540</v>
      </c>
      <c r="H42" s="5" t="str">
        <f>IFERROR(VLOOKUP(D42,Sheet3!$C$1:$D$184,2,FALSE),"Check Registration")</f>
        <v>Check Registration</v>
      </c>
      <c r="I42" s="14"/>
    </row>
    <row r="43" spans="2:9" x14ac:dyDescent="0.2">
      <c r="B43" s="12"/>
      <c r="C43" s="18" t="s">
        <v>859</v>
      </c>
      <c r="D43" s="6"/>
      <c r="E43" s="5" t="s">
        <v>540</v>
      </c>
      <c r="F43" s="2"/>
      <c r="G43" s="5" t="s">
        <v>540</v>
      </c>
      <c r="H43" s="5" t="str">
        <f>IFERROR(VLOOKUP(D43,Sheet3!$C$1:$D$184,2,FALSE),"Check Registration")</f>
        <v>Check Registration</v>
      </c>
      <c r="I43" s="14"/>
    </row>
    <row r="44" spans="2:9" x14ac:dyDescent="0.2">
      <c r="B44" s="12"/>
      <c r="C44" s="18" t="s">
        <v>860</v>
      </c>
      <c r="D44" s="6"/>
      <c r="E44" s="5" t="s">
        <v>540</v>
      </c>
      <c r="F44" s="2"/>
      <c r="G44" s="5" t="s">
        <v>540</v>
      </c>
      <c r="H44" s="5" t="str">
        <f>IFERROR(VLOOKUP(D44,Sheet3!$C$1:$D$184,2,FALSE),"Check Registration")</f>
        <v>Check Registration</v>
      </c>
      <c r="I44" s="14"/>
    </row>
    <row r="45" spans="2:9" x14ac:dyDescent="0.2">
      <c r="B45" s="12"/>
      <c r="C45" s="18" t="s">
        <v>861</v>
      </c>
      <c r="D45" s="6"/>
      <c r="E45" s="5" t="s">
        <v>540</v>
      </c>
      <c r="F45" s="2"/>
      <c r="G45" s="5" t="s">
        <v>540</v>
      </c>
      <c r="H45" s="5" t="str">
        <f>IFERROR(VLOOKUP(D45,Sheet3!$C$1:$D$184,2,FALSE),"Check Registration")</f>
        <v>Check Registration</v>
      </c>
      <c r="I45" s="14"/>
    </row>
    <row r="46" spans="2:9" x14ac:dyDescent="0.2">
      <c r="B46" s="12"/>
      <c r="I46" s="14"/>
    </row>
    <row r="47" spans="2:9" x14ac:dyDescent="0.2">
      <c r="B47" s="12"/>
      <c r="C47" s="13" t="s">
        <v>868</v>
      </c>
      <c r="D47" s="6"/>
      <c r="F47" s="5" t="s">
        <v>855</v>
      </c>
      <c r="G47" s="5" t="s">
        <v>865</v>
      </c>
      <c r="H47" s="5" t="s">
        <v>11</v>
      </c>
      <c r="I47" s="14"/>
    </row>
    <row r="48" spans="2:9" x14ac:dyDescent="0.2">
      <c r="B48" s="12"/>
      <c r="C48" s="13" t="s">
        <v>869</v>
      </c>
      <c r="D48" s="6"/>
      <c r="F48" s="19" t="str">
        <f>IFERROR(AVERAGE(F36:F42)," ")</f>
        <v xml:space="preserve"> </v>
      </c>
      <c r="G48" s="19" t="str">
        <f>IFERROR(AVERAGE(G36:G42)," ")</f>
        <v xml:space="preserve"> </v>
      </c>
      <c r="H48" s="20" t="str">
        <f>IF(F48&gt;1200, "A", IF(F48&gt;900, "B", IF(F48&gt;600, "C", "D")))</f>
        <v>A</v>
      </c>
      <c r="I48" s="14"/>
    </row>
    <row r="49" spans="2:9" x14ac:dyDescent="0.2">
      <c r="B49" s="12"/>
      <c r="C49" s="21" t="s">
        <v>10</v>
      </c>
      <c r="D49" s="32"/>
      <c r="I49" s="14"/>
    </row>
    <row r="50" spans="2:9" x14ac:dyDescent="0.2">
      <c r="B50" s="12"/>
      <c r="C50" s="21" t="s">
        <v>2</v>
      </c>
      <c r="D50" s="6"/>
      <c r="F50" s="16" t="s">
        <v>862</v>
      </c>
      <c r="G50" s="16" t="s">
        <v>863</v>
      </c>
      <c r="H50" s="16" t="s">
        <v>864</v>
      </c>
      <c r="I50" s="14"/>
    </row>
    <row r="51" spans="2:9" x14ac:dyDescent="0.2">
      <c r="B51" s="12"/>
      <c r="C51" s="21" t="s">
        <v>870</v>
      </c>
      <c r="D51" s="6"/>
      <c r="F51" s="5">
        <v>1200</v>
      </c>
      <c r="G51" s="5">
        <v>2500</v>
      </c>
      <c r="H51" s="16" t="s">
        <v>5</v>
      </c>
      <c r="I51" s="14"/>
    </row>
    <row r="52" spans="2:9" x14ac:dyDescent="0.2">
      <c r="B52" s="12"/>
      <c r="F52" s="5">
        <v>900</v>
      </c>
      <c r="G52" s="5">
        <v>1200</v>
      </c>
      <c r="H52" s="16" t="s">
        <v>6</v>
      </c>
      <c r="I52" s="14"/>
    </row>
    <row r="53" spans="2:9" ht="15" x14ac:dyDescent="0.25">
      <c r="B53" s="12"/>
      <c r="C53" s="22"/>
      <c r="F53" s="5">
        <v>600</v>
      </c>
      <c r="G53" s="5">
        <v>900</v>
      </c>
      <c r="H53" s="16" t="s">
        <v>7</v>
      </c>
      <c r="I53" s="14"/>
    </row>
    <row r="54" spans="2:9" x14ac:dyDescent="0.2">
      <c r="B54" s="12"/>
      <c r="F54" s="5">
        <v>0</v>
      </c>
      <c r="G54" s="5">
        <v>600</v>
      </c>
      <c r="H54" s="16" t="s">
        <v>8</v>
      </c>
      <c r="I54" s="14"/>
    </row>
    <row r="55" spans="2:9" ht="15" x14ac:dyDescent="0.25">
      <c r="B55" s="12"/>
      <c r="C55" s="22"/>
      <c r="I55" s="14"/>
    </row>
    <row r="56" spans="2:9" x14ac:dyDescent="0.2">
      <c r="B56" s="12"/>
      <c r="D56" s="7"/>
      <c r="F56" s="16" t="s">
        <v>11</v>
      </c>
      <c r="G56" s="16" t="s">
        <v>866</v>
      </c>
      <c r="H56" s="16" t="s">
        <v>867</v>
      </c>
      <c r="I56" s="14"/>
    </row>
    <row r="57" spans="2:9" x14ac:dyDescent="0.2">
      <c r="B57" s="12"/>
      <c r="D57" s="7"/>
      <c r="F57" s="23" t="str">
        <f>H48</f>
        <v>A</v>
      </c>
      <c r="G57" s="24">
        <f>IF(F57="D",F54,IF(F57="C",F53-50,IF(F57="B",F52-50,IF(F57="A",F51-50))))</f>
        <v>1150</v>
      </c>
      <c r="H57" s="24">
        <f>IF(F57="D",G54+50,IF(F57="C",G53+50,IF(F57="B",G52+50,IF(F57="A",G51))))</f>
        <v>2500</v>
      </c>
      <c r="I57" s="14"/>
    </row>
    <row r="58" spans="2:9" ht="13.5" thickBot="1" x14ac:dyDescent="0.25">
      <c r="B58" s="25"/>
      <c r="C58" s="26"/>
      <c r="D58" s="27"/>
      <c r="E58" s="27"/>
      <c r="F58" s="27"/>
      <c r="G58" s="27"/>
      <c r="H58" s="27"/>
      <c r="I58" s="28"/>
    </row>
    <row r="59" spans="2:9" ht="13.5" thickBot="1" x14ac:dyDescent="0.25"/>
    <row r="60" spans="2:9" x14ac:dyDescent="0.2">
      <c r="B60" s="9"/>
      <c r="C60" s="10"/>
      <c r="D60" s="10"/>
      <c r="E60" s="10"/>
      <c r="F60" s="10"/>
      <c r="G60" s="10"/>
      <c r="H60" s="10"/>
      <c r="I60" s="11"/>
    </row>
    <row r="61" spans="2:9" x14ac:dyDescent="0.2">
      <c r="B61" s="12"/>
      <c r="C61" s="13" t="s">
        <v>1</v>
      </c>
      <c r="D61" s="75"/>
      <c r="E61" s="75"/>
      <c r="I61" s="14"/>
    </row>
    <row r="62" spans="2:9" x14ac:dyDescent="0.2">
      <c r="B62" s="12"/>
      <c r="I62" s="14"/>
    </row>
    <row r="63" spans="2:9" x14ac:dyDescent="0.2">
      <c r="B63" s="12"/>
      <c r="C63" s="15"/>
      <c r="D63" s="16" t="s">
        <v>536</v>
      </c>
      <c r="E63" s="16" t="s">
        <v>9</v>
      </c>
      <c r="F63" s="16" t="s">
        <v>537</v>
      </c>
      <c r="G63" s="16" t="s">
        <v>857</v>
      </c>
      <c r="H63" s="16" t="s">
        <v>13</v>
      </c>
      <c r="I63" s="14"/>
    </row>
    <row r="64" spans="2:9" x14ac:dyDescent="0.2">
      <c r="B64" s="12"/>
      <c r="C64" s="17" t="s">
        <v>16</v>
      </c>
      <c r="D64" s="40"/>
      <c r="E64" s="5" t="str">
        <f>IFERROR(VLOOKUP($D64, Sheet2!$A$2:$D$538,2,FALSE),"")</f>
        <v/>
      </c>
      <c r="F64" s="5" t="str">
        <f>IFERROR(VLOOKUP($D64, Sheet2!$A$2:$D$538,3,FALSE),"")</f>
        <v/>
      </c>
      <c r="G64" s="5" t="str">
        <f>IFERROR(VLOOKUP($D64, Sheet2!$A$2:$D$538,4,FALSE),"")</f>
        <v/>
      </c>
      <c r="H64" s="5" t="str">
        <f>IFERROR(VLOOKUP(D64,Sheet3!$C$1:$D$184,2,FALSE),"Check Registration")</f>
        <v>Check Registration</v>
      </c>
      <c r="I64" s="14"/>
    </row>
    <row r="65" spans="2:9" x14ac:dyDescent="0.2">
      <c r="B65" s="12"/>
      <c r="C65" s="17" t="s">
        <v>17</v>
      </c>
      <c r="D65" s="40"/>
      <c r="E65" s="5" t="str">
        <f>IFERROR(VLOOKUP($D65, Sheet2!$A$2:$D$538,2,FALSE),"")</f>
        <v/>
      </c>
      <c r="F65" s="5" t="str">
        <f>IFERROR(VLOOKUP($D65, Sheet2!$A$2:$D$538,3,FALSE),"")</f>
        <v/>
      </c>
      <c r="G65" s="5" t="str">
        <f>IFERROR(VLOOKUP($D65, Sheet2!$A$2:$D$538,4,FALSE),"")</f>
        <v/>
      </c>
      <c r="H65" s="5" t="str">
        <f>IFERROR(VLOOKUP(D65,Sheet3!$C$1:$D$184,2,FALSE),"Check Registration")</f>
        <v>Check Registration</v>
      </c>
      <c r="I65" s="14"/>
    </row>
    <row r="66" spans="2:9" x14ac:dyDescent="0.2">
      <c r="B66" s="12"/>
      <c r="C66" s="17" t="s">
        <v>18</v>
      </c>
      <c r="D66" s="40"/>
      <c r="E66" s="5" t="str">
        <f>IFERROR(VLOOKUP($D66, Sheet2!$A$2:$D$538,2,FALSE),"")</f>
        <v/>
      </c>
      <c r="F66" s="5" t="str">
        <f>IFERROR(VLOOKUP($D66, Sheet2!$A$2:$D$538,3,FALSE),"")</f>
        <v/>
      </c>
      <c r="G66" s="5" t="str">
        <f>IFERROR(VLOOKUP($D66, Sheet2!$A$2:$D$538,4,FALSE),"")</f>
        <v/>
      </c>
      <c r="H66" s="5" t="str">
        <f>IFERROR(VLOOKUP(D66,Sheet3!$C$1:$D$184,2,FALSE),"Check Registration")</f>
        <v>Check Registration</v>
      </c>
      <c r="I66" s="14"/>
    </row>
    <row r="67" spans="2:9" x14ac:dyDescent="0.2">
      <c r="B67" s="12"/>
      <c r="C67" s="17" t="s">
        <v>19</v>
      </c>
      <c r="D67" s="40"/>
      <c r="E67" s="5" t="str">
        <f>IFERROR(VLOOKUP($D67, Sheet2!$A$2:$D$538,2,FALSE),"")</f>
        <v/>
      </c>
      <c r="F67" s="5" t="str">
        <f>IFERROR(VLOOKUP($D67, Sheet2!$A$2:$D$538,3,FALSE),"")</f>
        <v/>
      </c>
      <c r="G67" s="5" t="str">
        <f>IFERROR(VLOOKUP($D67, Sheet2!$A$2:$D$538,4,FALSE),"")</f>
        <v/>
      </c>
      <c r="H67" s="5" t="str">
        <f>IFERROR(VLOOKUP(D67,Sheet3!$C$1:$D$184,2,FALSE),"Check Registration")</f>
        <v>Check Registration</v>
      </c>
      <c r="I67" s="14"/>
    </row>
    <row r="68" spans="2:9" x14ac:dyDescent="0.2">
      <c r="B68" s="12"/>
      <c r="C68" s="17" t="s">
        <v>858</v>
      </c>
      <c r="D68" s="40"/>
      <c r="E68" s="5" t="str">
        <f>IFERROR(VLOOKUP($D68, Sheet2!$A$2:$D$538,2,FALSE),"")</f>
        <v/>
      </c>
      <c r="F68" s="5" t="str">
        <f>IFERROR(VLOOKUP($D68, Sheet2!$A$2:$D$538,3,FALSE),"")</f>
        <v/>
      </c>
      <c r="G68" s="5" t="str">
        <f>IFERROR(VLOOKUP($D68, Sheet2!$A$2:$D$538,4,FALSE),"")</f>
        <v/>
      </c>
      <c r="H68" s="5" t="str">
        <f>IFERROR(VLOOKUP(D68,Sheet3!$C$1:$D$184,2,FALSE),"Check Registration")</f>
        <v>Check Registration</v>
      </c>
      <c r="I68" s="14"/>
    </row>
    <row r="69" spans="2:9" x14ac:dyDescent="0.2">
      <c r="B69" s="12"/>
      <c r="C69" s="18" t="s">
        <v>538</v>
      </c>
      <c r="D69" s="6"/>
      <c r="E69" s="5" t="s">
        <v>540</v>
      </c>
      <c r="F69" s="2"/>
      <c r="G69" s="5" t="s">
        <v>540</v>
      </c>
      <c r="H69" s="5" t="str">
        <f>IFERROR(VLOOKUP(D69,Sheet3!$C$1:$D$184,2,FALSE),"Check Registration")</f>
        <v>Check Registration</v>
      </c>
      <c r="I69" s="14"/>
    </row>
    <row r="70" spans="2:9" x14ac:dyDescent="0.2">
      <c r="B70" s="12"/>
      <c r="C70" s="18" t="s">
        <v>539</v>
      </c>
      <c r="D70" s="6"/>
      <c r="E70" s="5" t="s">
        <v>540</v>
      </c>
      <c r="F70" s="2"/>
      <c r="G70" s="5" t="s">
        <v>540</v>
      </c>
      <c r="H70" s="5" t="str">
        <f>IFERROR(VLOOKUP(D70,Sheet3!$C$1:$D$184,2,FALSE),"Check Registration")</f>
        <v>Check Registration</v>
      </c>
      <c r="I70" s="14"/>
    </row>
    <row r="71" spans="2:9" x14ac:dyDescent="0.2">
      <c r="B71" s="12"/>
      <c r="C71" s="18" t="s">
        <v>859</v>
      </c>
      <c r="D71" s="6"/>
      <c r="E71" s="5" t="s">
        <v>540</v>
      </c>
      <c r="F71" s="2"/>
      <c r="G71" s="5" t="s">
        <v>540</v>
      </c>
      <c r="H71" s="5" t="str">
        <f>IFERROR(VLOOKUP(D71,Sheet3!$C$1:$D$184,2,FALSE),"Check Registration")</f>
        <v>Check Registration</v>
      </c>
      <c r="I71" s="14"/>
    </row>
    <row r="72" spans="2:9" x14ac:dyDescent="0.2">
      <c r="B72" s="12"/>
      <c r="C72" s="18" t="s">
        <v>860</v>
      </c>
      <c r="D72" s="6"/>
      <c r="E72" s="5" t="s">
        <v>540</v>
      </c>
      <c r="F72" s="2"/>
      <c r="G72" s="5" t="s">
        <v>540</v>
      </c>
      <c r="H72" s="5" t="str">
        <f>IFERROR(VLOOKUP(D72,Sheet3!$C$1:$D$184,2,FALSE),"Check Registration")</f>
        <v>Check Registration</v>
      </c>
      <c r="I72" s="14"/>
    </row>
    <row r="73" spans="2:9" x14ac:dyDescent="0.2">
      <c r="B73" s="12"/>
      <c r="C73" s="18" t="s">
        <v>861</v>
      </c>
      <c r="D73" s="6"/>
      <c r="E73" s="5" t="s">
        <v>540</v>
      </c>
      <c r="F73" s="2"/>
      <c r="G73" s="5" t="s">
        <v>540</v>
      </c>
      <c r="H73" s="5" t="str">
        <f>IFERROR(VLOOKUP(D73,Sheet3!$C$1:$D$184,2,FALSE),"Check Registration")</f>
        <v>Check Registration</v>
      </c>
      <c r="I73" s="14"/>
    </row>
    <row r="74" spans="2:9" x14ac:dyDescent="0.2">
      <c r="B74" s="12"/>
      <c r="I74" s="14"/>
    </row>
    <row r="75" spans="2:9" x14ac:dyDescent="0.2">
      <c r="B75" s="12"/>
      <c r="C75" s="13" t="s">
        <v>868</v>
      </c>
      <c r="D75" s="6"/>
      <c r="F75" s="5" t="s">
        <v>855</v>
      </c>
      <c r="G75" s="5" t="s">
        <v>865</v>
      </c>
      <c r="H75" s="5" t="s">
        <v>11</v>
      </c>
      <c r="I75" s="14"/>
    </row>
    <row r="76" spans="2:9" x14ac:dyDescent="0.2">
      <c r="B76" s="12"/>
      <c r="C76" s="13" t="s">
        <v>869</v>
      </c>
      <c r="D76" s="6"/>
      <c r="F76" s="19" t="str">
        <f>IFERROR(AVERAGE(F64:F70)," ")</f>
        <v xml:space="preserve"> </v>
      </c>
      <c r="G76" s="19" t="str">
        <f>IFERROR(AVERAGE(G64:G70)," ")</f>
        <v xml:space="preserve"> </v>
      </c>
      <c r="H76" s="20" t="str">
        <f>IF(F76&gt;1200, "A", IF(F76&gt;900, "B", IF(F76&gt;600, "C", "D")))</f>
        <v>A</v>
      </c>
      <c r="I76" s="14"/>
    </row>
    <row r="77" spans="2:9" x14ac:dyDescent="0.2">
      <c r="B77" s="12"/>
      <c r="C77" s="21" t="s">
        <v>10</v>
      </c>
      <c r="D77" s="32"/>
      <c r="I77" s="14"/>
    </row>
    <row r="78" spans="2:9" x14ac:dyDescent="0.2">
      <c r="B78" s="12"/>
      <c r="C78" s="21" t="s">
        <v>2</v>
      </c>
      <c r="D78" s="6"/>
      <c r="F78" s="16" t="s">
        <v>862</v>
      </c>
      <c r="G78" s="16" t="s">
        <v>863</v>
      </c>
      <c r="H78" s="16" t="s">
        <v>864</v>
      </c>
      <c r="I78" s="14"/>
    </row>
    <row r="79" spans="2:9" x14ac:dyDescent="0.2">
      <c r="B79" s="12"/>
      <c r="C79" s="21" t="s">
        <v>870</v>
      </c>
      <c r="D79" s="6"/>
      <c r="F79" s="5">
        <v>1200</v>
      </c>
      <c r="G79" s="5">
        <v>2500</v>
      </c>
      <c r="H79" s="16" t="s">
        <v>5</v>
      </c>
      <c r="I79" s="14"/>
    </row>
    <row r="80" spans="2:9" x14ac:dyDescent="0.2">
      <c r="B80" s="12"/>
      <c r="F80" s="5">
        <v>900</v>
      </c>
      <c r="G80" s="5">
        <v>1200</v>
      </c>
      <c r="H80" s="16" t="s">
        <v>6</v>
      </c>
      <c r="I80" s="14"/>
    </row>
    <row r="81" spans="2:9" ht="15" x14ac:dyDescent="0.25">
      <c r="B81" s="12"/>
      <c r="C81" s="22"/>
      <c r="F81" s="5">
        <v>600</v>
      </c>
      <c r="G81" s="5">
        <v>900</v>
      </c>
      <c r="H81" s="16" t="s">
        <v>7</v>
      </c>
      <c r="I81" s="14"/>
    </row>
    <row r="82" spans="2:9" x14ac:dyDescent="0.2">
      <c r="B82" s="12"/>
      <c r="F82" s="5">
        <v>0</v>
      </c>
      <c r="G82" s="5">
        <v>600</v>
      </c>
      <c r="H82" s="16" t="s">
        <v>8</v>
      </c>
      <c r="I82" s="14"/>
    </row>
    <row r="83" spans="2:9" ht="15" x14ac:dyDescent="0.25">
      <c r="B83" s="12"/>
      <c r="C83" s="22"/>
      <c r="I83" s="14"/>
    </row>
    <row r="84" spans="2:9" x14ac:dyDescent="0.2">
      <c r="B84" s="12"/>
      <c r="D84" s="7"/>
      <c r="F84" s="16" t="s">
        <v>11</v>
      </c>
      <c r="G84" s="16" t="s">
        <v>866</v>
      </c>
      <c r="H84" s="16" t="s">
        <v>867</v>
      </c>
      <c r="I84" s="14"/>
    </row>
    <row r="85" spans="2:9" x14ac:dyDescent="0.2">
      <c r="B85" s="12"/>
      <c r="D85" s="7"/>
      <c r="F85" s="23" t="str">
        <f>H76</f>
        <v>A</v>
      </c>
      <c r="G85" s="24">
        <f>IF(F85="D",F82,IF(F85="C",F81-50,IF(F85="B",F80-50,IF(F85="A",F79-50))))</f>
        <v>1150</v>
      </c>
      <c r="H85" s="24">
        <f>IF(F85="D",G82+50,IF(F85="C",G81+50,IF(F85="B",G80+50,IF(F85="A",G79))))</f>
        <v>2500</v>
      </c>
      <c r="I85" s="14"/>
    </row>
    <row r="86" spans="2:9" ht="13.5" thickBot="1" x14ac:dyDescent="0.25">
      <c r="B86" s="25"/>
      <c r="C86" s="26"/>
      <c r="D86" s="27"/>
      <c r="E86" s="27"/>
      <c r="F86" s="27"/>
      <c r="G86" s="27"/>
      <c r="H86" s="27"/>
      <c r="I86" s="28"/>
    </row>
    <row r="87" spans="2:9" ht="13.5" thickBot="1" x14ac:dyDescent="0.25">
      <c r="D87" s="7"/>
    </row>
    <row r="88" spans="2:9" x14ac:dyDescent="0.2">
      <c r="B88" s="9"/>
      <c r="C88" s="10"/>
      <c r="D88" s="10"/>
      <c r="E88" s="10"/>
      <c r="F88" s="10"/>
      <c r="G88" s="10"/>
      <c r="H88" s="10"/>
      <c r="I88" s="11"/>
    </row>
    <row r="89" spans="2:9" x14ac:dyDescent="0.2">
      <c r="B89" s="12"/>
      <c r="C89" s="13" t="s">
        <v>1</v>
      </c>
      <c r="D89" s="75"/>
      <c r="E89" s="75"/>
      <c r="I89" s="14"/>
    </row>
    <row r="90" spans="2:9" x14ac:dyDescent="0.2">
      <c r="B90" s="12"/>
      <c r="I90" s="14"/>
    </row>
    <row r="91" spans="2:9" x14ac:dyDescent="0.2">
      <c r="B91" s="12"/>
      <c r="C91" s="15"/>
      <c r="D91" s="16" t="s">
        <v>536</v>
      </c>
      <c r="E91" s="16" t="s">
        <v>9</v>
      </c>
      <c r="F91" s="16" t="s">
        <v>537</v>
      </c>
      <c r="G91" s="16" t="s">
        <v>857</v>
      </c>
      <c r="H91" s="16" t="s">
        <v>13</v>
      </c>
      <c r="I91" s="14"/>
    </row>
    <row r="92" spans="2:9" x14ac:dyDescent="0.2">
      <c r="B92" s="12"/>
      <c r="C92" s="17" t="s">
        <v>16</v>
      </c>
      <c r="D92" s="40"/>
      <c r="E92" s="5" t="str">
        <f>IFERROR(VLOOKUP($D92, Sheet2!$A$2:$D$538,2,FALSE),"")</f>
        <v/>
      </c>
      <c r="F92" s="5" t="str">
        <f>IFERROR(VLOOKUP($D92, Sheet2!$A$2:$D$538,3,FALSE),"")</f>
        <v/>
      </c>
      <c r="G92" s="5" t="str">
        <f>IFERROR(VLOOKUP($D92, Sheet2!$A$2:$D$538,4,FALSE),"")</f>
        <v/>
      </c>
      <c r="H92" s="5" t="str">
        <f>IFERROR(VLOOKUP(D92,Sheet3!$C$1:$D$184,2,FALSE),"Check Registration")</f>
        <v>Check Registration</v>
      </c>
      <c r="I92" s="14"/>
    </row>
    <row r="93" spans="2:9" x14ac:dyDescent="0.2">
      <c r="B93" s="12"/>
      <c r="C93" s="17" t="s">
        <v>17</v>
      </c>
      <c r="D93" s="40"/>
      <c r="E93" s="5" t="str">
        <f>IFERROR(VLOOKUP($D93, Sheet2!$A$2:$D$538,2,FALSE),"")</f>
        <v/>
      </c>
      <c r="F93" s="5" t="str">
        <f>IFERROR(VLOOKUP($D93, Sheet2!$A$2:$D$538,3,FALSE),"")</f>
        <v/>
      </c>
      <c r="G93" s="5" t="str">
        <f>IFERROR(VLOOKUP($D93, Sheet2!$A$2:$D$538,4,FALSE),"")</f>
        <v/>
      </c>
      <c r="H93" s="5" t="str">
        <f>IFERROR(VLOOKUP(D93,Sheet3!$C$1:$D$184,2,FALSE),"Check Registration")</f>
        <v>Check Registration</v>
      </c>
      <c r="I93" s="14"/>
    </row>
    <row r="94" spans="2:9" x14ac:dyDescent="0.2">
      <c r="B94" s="12"/>
      <c r="C94" s="17" t="s">
        <v>18</v>
      </c>
      <c r="D94" s="40"/>
      <c r="E94" s="5" t="str">
        <f>IFERROR(VLOOKUP($D94, Sheet2!$A$2:$D$538,2,FALSE),"")</f>
        <v/>
      </c>
      <c r="F94" s="5" t="str">
        <f>IFERROR(VLOOKUP($D94, Sheet2!$A$2:$D$538,3,FALSE),"")</f>
        <v/>
      </c>
      <c r="G94" s="5" t="str">
        <f>IFERROR(VLOOKUP($D94, Sheet2!$A$2:$D$538,4,FALSE),"")</f>
        <v/>
      </c>
      <c r="H94" s="5" t="str">
        <f>IFERROR(VLOOKUP(D94,Sheet3!$C$1:$D$184,2,FALSE),"Check Registration")</f>
        <v>Check Registration</v>
      </c>
      <c r="I94" s="14"/>
    </row>
    <row r="95" spans="2:9" x14ac:dyDescent="0.2">
      <c r="B95" s="12"/>
      <c r="C95" s="17" t="s">
        <v>19</v>
      </c>
      <c r="D95" s="40"/>
      <c r="E95" s="5" t="str">
        <f>IFERROR(VLOOKUP($D95, Sheet2!$A$2:$D$538,2,FALSE),"")</f>
        <v/>
      </c>
      <c r="F95" s="5" t="str">
        <f>IFERROR(VLOOKUP($D95, Sheet2!$A$2:$D$538,3,FALSE),"")</f>
        <v/>
      </c>
      <c r="G95" s="5" t="str">
        <f>IFERROR(VLOOKUP($D95, Sheet2!$A$2:$D$538,4,FALSE),"")</f>
        <v/>
      </c>
      <c r="H95" s="5" t="str">
        <f>IFERROR(VLOOKUP(D95,Sheet3!$C$1:$D$184,2,FALSE),"Check Registration")</f>
        <v>Check Registration</v>
      </c>
      <c r="I95" s="14"/>
    </row>
    <row r="96" spans="2:9" x14ac:dyDescent="0.2">
      <c r="B96" s="12"/>
      <c r="C96" s="17" t="s">
        <v>858</v>
      </c>
      <c r="D96" s="40"/>
      <c r="E96" s="5" t="str">
        <f>IFERROR(VLOOKUP($D96, Sheet2!$A$2:$D$538,2,FALSE),"")</f>
        <v/>
      </c>
      <c r="F96" s="5" t="str">
        <f>IFERROR(VLOOKUP($D96, Sheet2!$A$2:$D$538,3,FALSE),"")</f>
        <v/>
      </c>
      <c r="G96" s="5" t="str">
        <f>IFERROR(VLOOKUP($D96, Sheet2!$A$2:$D$538,4,FALSE),"")</f>
        <v/>
      </c>
      <c r="H96" s="5" t="str">
        <f>IFERROR(VLOOKUP(D96,Sheet3!$C$1:$D$184,2,FALSE),"Check Registration")</f>
        <v>Check Registration</v>
      </c>
      <c r="I96" s="14"/>
    </row>
    <row r="97" spans="2:9" x14ac:dyDescent="0.2">
      <c r="B97" s="12"/>
      <c r="C97" s="18" t="s">
        <v>538</v>
      </c>
      <c r="D97" s="6"/>
      <c r="E97" s="5" t="s">
        <v>540</v>
      </c>
      <c r="F97" s="2"/>
      <c r="G97" s="5" t="s">
        <v>540</v>
      </c>
      <c r="H97" s="5" t="str">
        <f>IFERROR(VLOOKUP(D97,Sheet3!$C$1:$D$184,2,FALSE),"Check Registration")</f>
        <v>Check Registration</v>
      </c>
      <c r="I97" s="14"/>
    </row>
    <row r="98" spans="2:9" x14ac:dyDescent="0.2">
      <c r="B98" s="12"/>
      <c r="C98" s="18" t="s">
        <v>539</v>
      </c>
      <c r="D98" s="6"/>
      <c r="E98" s="5" t="s">
        <v>540</v>
      </c>
      <c r="F98" s="2"/>
      <c r="G98" s="5" t="s">
        <v>540</v>
      </c>
      <c r="H98" s="5" t="str">
        <f>IFERROR(VLOOKUP(D98,Sheet3!$C$1:$D$184,2,FALSE),"Check Registration")</f>
        <v>Check Registration</v>
      </c>
      <c r="I98" s="14"/>
    </row>
    <row r="99" spans="2:9" x14ac:dyDescent="0.2">
      <c r="B99" s="12"/>
      <c r="C99" s="18" t="s">
        <v>859</v>
      </c>
      <c r="D99" s="6"/>
      <c r="E99" s="5" t="s">
        <v>540</v>
      </c>
      <c r="F99" s="2"/>
      <c r="G99" s="5" t="s">
        <v>540</v>
      </c>
      <c r="H99" s="5" t="str">
        <f>IFERROR(VLOOKUP(D99,Sheet3!$C$1:$D$184,2,FALSE),"Check Registration")</f>
        <v>Check Registration</v>
      </c>
      <c r="I99" s="14"/>
    </row>
    <row r="100" spans="2:9" x14ac:dyDescent="0.2">
      <c r="B100" s="12"/>
      <c r="C100" s="18" t="s">
        <v>860</v>
      </c>
      <c r="D100" s="6"/>
      <c r="E100" s="5" t="s">
        <v>540</v>
      </c>
      <c r="F100" s="2"/>
      <c r="G100" s="5" t="s">
        <v>540</v>
      </c>
      <c r="H100" s="5" t="str">
        <f>IFERROR(VLOOKUP(D100,Sheet3!$C$1:$D$184,2,FALSE),"Check Registration")</f>
        <v>Check Registration</v>
      </c>
      <c r="I100" s="14"/>
    </row>
    <row r="101" spans="2:9" x14ac:dyDescent="0.2">
      <c r="B101" s="12"/>
      <c r="C101" s="18" t="s">
        <v>861</v>
      </c>
      <c r="D101" s="6"/>
      <c r="E101" s="5" t="s">
        <v>540</v>
      </c>
      <c r="F101" s="2"/>
      <c r="G101" s="5" t="s">
        <v>540</v>
      </c>
      <c r="H101" s="5" t="str">
        <f>IFERROR(VLOOKUP(D101,Sheet3!$C$1:$D$184,2,FALSE),"Check Registration")</f>
        <v>Check Registration</v>
      </c>
      <c r="I101" s="14"/>
    </row>
    <row r="102" spans="2:9" x14ac:dyDescent="0.2">
      <c r="B102" s="12"/>
      <c r="I102" s="14"/>
    </row>
    <row r="103" spans="2:9" x14ac:dyDescent="0.2">
      <c r="B103" s="12"/>
      <c r="C103" s="13" t="s">
        <v>868</v>
      </c>
      <c r="D103" s="6"/>
      <c r="F103" s="5" t="s">
        <v>855</v>
      </c>
      <c r="G103" s="5" t="s">
        <v>865</v>
      </c>
      <c r="H103" s="5" t="s">
        <v>11</v>
      </c>
      <c r="I103" s="14"/>
    </row>
    <row r="104" spans="2:9" x14ac:dyDescent="0.2">
      <c r="B104" s="12"/>
      <c r="C104" s="13" t="s">
        <v>869</v>
      </c>
      <c r="D104" s="6"/>
      <c r="F104" s="19" t="str">
        <f>IFERROR(AVERAGE(F92:F98)," ")</f>
        <v xml:space="preserve"> </v>
      </c>
      <c r="G104" s="19" t="str">
        <f>IFERROR(AVERAGE(G92:G98)," ")</f>
        <v xml:space="preserve"> </v>
      </c>
      <c r="H104" s="20" t="str">
        <f>IF(F104&gt;1200, "A", IF(F104&gt;900, "B", IF(F104&gt;600, "C", "D")))</f>
        <v>A</v>
      </c>
      <c r="I104" s="14"/>
    </row>
    <row r="105" spans="2:9" x14ac:dyDescent="0.2">
      <c r="B105" s="12"/>
      <c r="C105" s="21" t="s">
        <v>10</v>
      </c>
      <c r="D105" s="32"/>
      <c r="I105" s="14"/>
    </row>
    <row r="106" spans="2:9" x14ac:dyDescent="0.2">
      <c r="B106" s="12"/>
      <c r="C106" s="21" t="s">
        <v>2</v>
      </c>
      <c r="D106" s="6"/>
      <c r="F106" s="16" t="s">
        <v>862</v>
      </c>
      <c r="G106" s="16" t="s">
        <v>863</v>
      </c>
      <c r="H106" s="16" t="s">
        <v>864</v>
      </c>
      <c r="I106" s="14"/>
    </row>
    <row r="107" spans="2:9" x14ac:dyDescent="0.2">
      <c r="B107" s="12"/>
      <c r="C107" s="21" t="s">
        <v>870</v>
      </c>
      <c r="D107" s="6"/>
      <c r="F107" s="5">
        <v>1200</v>
      </c>
      <c r="G107" s="5">
        <v>2500</v>
      </c>
      <c r="H107" s="16" t="s">
        <v>5</v>
      </c>
      <c r="I107" s="14"/>
    </row>
    <row r="108" spans="2:9" x14ac:dyDescent="0.2">
      <c r="B108" s="12"/>
      <c r="F108" s="5">
        <v>900</v>
      </c>
      <c r="G108" s="5">
        <v>1200</v>
      </c>
      <c r="H108" s="16" t="s">
        <v>6</v>
      </c>
      <c r="I108" s="14"/>
    </row>
    <row r="109" spans="2:9" ht="15" x14ac:dyDescent="0.25">
      <c r="B109" s="12"/>
      <c r="C109" s="22"/>
      <c r="F109" s="5">
        <v>600</v>
      </c>
      <c r="G109" s="5">
        <v>900</v>
      </c>
      <c r="H109" s="16" t="s">
        <v>7</v>
      </c>
      <c r="I109" s="14"/>
    </row>
    <row r="110" spans="2:9" x14ac:dyDescent="0.2">
      <c r="B110" s="12"/>
      <c r="F110" s="5">
        <v>0</v>
      </c>
      <c r="G110" s="5">
        <v>600</v>
      </c>
      <c r="H110" s="16" t="s">
        <v>8</v>
      </c>
      <c r="I110" s="14"/>
    </row>
    <row r="111" spans="2:9" ht="15" x14ac:dyDescent="0.25">
      <c r="B111" s="12"/>
      <c r="C111" s="22"/>
      <c r="I111" s="14"/>
    </row>
    <row r="112" spans="2:9" x14ac:dyDescent="0.2">
      <c r="B112" s="12"/>
      <c r="D112" s="7"/>
      <c r="F112" s="16" t="s">
        <v>11</v>
      </c>
      <c r="G112" s="16" t="s">
        <v>866</v>
      </c>
      <c r="H112" s="16" t="s">
        <v>867</v>
      </c>
      <c r="I112" s="14"/>
    </row>
    <row r="113" spans="2:9" x14ac:dyDescent="0.2">
      <c r="B113" s="12"/>
      <c r="D113" s="7"/>
      <c r="F113" s="23" t="str">
        <f>H104</f>
        <v>A</v>
      </c>
      <c r="G113" s="24">
        <f>IF(F113="D",F110,IF(F113="C",F109-50,IF(F113="B",F108-50,IF(F113="A",F107-50))))</f>
        <v>1150</v>
      </c>
      <c r="H113" s="24">
        <f>IF(F113="D",G110+50,IF(F113="C",G109+50,IF(F113="B",G108+50,IF(F113="A",G107))))</f>
        <v>2500</v>
      </c>
      <c r="I113" s="14"/>
    </row>
    <row r="114" spans="2:9" ht="13.5" thickBot="1" x14ac:dyDescent="0.25">
      <c r="B114" s="25"/>
      <c r="C114" s="26"/>
      <c r="D114" s="27"/>
      <c r="E114" s="27"/>
      <c r="F114" s="27"/>
      <c r="G114" s="27"/>
      <c r="H114" s="27"/>
      <c r="I114" s="28"/>
    </row>
    <row r="115" spans="2:9" ht="13.5" thickBot="1" x14ac:dyDescent="0.25"/>
    <row r="116" spans="2:9" x14ac:dyDescent="0.2">
      <c r="B116" s="9"/>
      <c r="C116" s="10"/>
      <c r="D116" s="10"/>
      <c r="E116" s="10"/>
      <c r="F116" s="10"/>
      <c r="G116" s="10"/>
      <c r="H116" s="10"/>
      <c r="I116" s="11"/>
    </row>
    <row r="117" spans="2:9" x14ac:dyDescent="0.2">
      <c r="B117" s="12"/>
      <c r="C117" s="13" t="s">
        <v>1</v>
      </c>
      <c r="D117" s="75"/>
      <c r="E117" s="75"/>
      <c r="I117" s="14"/>
    </row>
    <row r="118" spans="2:9" x14ac:dyDescent="0.2">
      <c r="B118" s="12"/>
      <c r="I118" s="14"/>
    </row>
    <row r="119" spans="2:9" x14ac:dyDescent="0.2">
      <c r="B119" s="12"/>
      <c r="C119" s="15"/>
      <c r="D119" s="16" t="s">
        <v>536</v>
      </c>
      <c r="E119" s="16" t="s">
        <v>9</v>
      </c>
      <c r="F119" s="16" t="s">
        <v>537</v>
      </c>
      <c r="G119" s="16" t="s">
        <v>857</v>
      </c>
      <c r="H119" s="16" t="s">
        <v>13</v>
      </c>
      <c r="I119" s="14"/>
    </row>
    <row r="120" spans="2:9" x14ac:dyDescent="0.2">
      <c r="B120" s="12"/>
      <c r="C120" s="17" t="s">
        <v>16</v>
      </c>
      <c r="D120" s="40"/>
      <c r="E120" s="5" t="str">
        <f>IFERROR(VLOOKUP($D120, Sheet2!$A$2:$D$538,2,FALSE),"")</f>
        <v/>
      </c>
      <c r="F120" s="5" t="str">
        <f>IFERROR(VLOOKUP($D120, Sheet2!$A$2:$D$538,3,FALSE),"")</f>
        <v/>
      </c>
      <c r="G120" s="5" t="str">
        <f>IFERROR(VLOOKUP($D120, Sheet2!$A$2:$D$538,4,FALSE),"")</f>
        <v/>
      </c>
      <c r="H120" s="5" t="str">
        <f>IFERROR(VLOOKUP(D120,Sheet3!$C$1:$D$184,2,FALSE),"Check Registration")</f>
        <v>Check Registration</v>
      </c>
      <c r="I120" s="14"/>
    </row>
    <row r="121" spans="2:9" x14ac:dyDescent="0.2">
      <c r="B121" s="12"/>
      <c r="C121" s="17" t="s">
        <v>17</v>
      </c>
      <c r="D121" s="40"/>
      <c r="E121" s="5" t="str">
        <f>IFERROR(VLOOKUP($D121, Sheet2!$A$2:$D$538,2,FALSE),"")</f>
        <v/>
      </c>
      <c r="F121" s="5" t="str">
        <f>IFERROR(VLOOKUP($D121, Sheet2!$A$2:$D$538,3,FALSE),"")</f>
        <v/>
      </c>
      <c r="G121" s="5" t="str">
        <f>IFERROR(VLOOKUP($D121, Sheet2!$A$2:$D$538,4,FALSE),"")</f>
        <v/>
      </c>
      <c r="H121" s="5" t="str">
        <f>IFERROR(VLOOKUP(D121,Sheet3!$C$1:$D$184,2,FALSE),"Check Registration")</f>
        <v>Check Registration</v>
      </c>
      <c r="I121" s="14"/>
    </row>
    <row r="122" spans="2:9" x14ac:dyDescent="0.2">
      <c r="B122" s="12"/>
      <c r="C122" s="17" t="s">
        <v>18</v>
      </c>
      <c r="D122" s="40"/>
      <c r="E122" s="5" t="str">
        <f>IFERROR(VLOOKUP($D122, Sheet2!$A$2:$D$538,2,FALSE),"")</f>
        <v/>
      </c>
      <c r="F122" s="5" t="str">
        <f>IFERROR(VLOOKUP($D122, Sheet2!$A$2:$D$538,3,FALSE),"")</f>
        <v/>
      </c>
      <c r="G122" s="5" t="str">
        <f>IFERROR(VLOOKUP($D122, Sheet2!$A$2:$D$538,4,FALSE),"")</f>
        <v/>
      </c>
      <c r="H122" s="5" t="str">
        <f>IFERROR(VLOOKUP(D122,Sheet3!$C$1:$D$184,2,FALSE),"Check Registration")</f>
        <v>Check Registration</v>
      </c>
      <c r="I122" s="14"/>
    </row>
    <row r="123" spans="2:9" x14ac:dyDescent="0.2">
      <c r="B123" s="12"/>
      <c r="C123" s="17" t="s">
        <v>19</v>
      </c>
      <c r="D123" s="40"/>
      <c r="E123" s="5" t="str">
        <f>IFERROR(VLOOKUP($D123, Sheet2!$A$2:$D$538,2,FALSE),"")</f>
        <v/>
      </c>
      <c r="F123" s="5" t="str">
        <f>IFERROR(VLOOKUP($D123, Sheet2!$A$2:$D$538,3,FALSE),"")</f>
        <v/>
      </c>
      <c r="G123" s="5" t="str">
        <f>IFERROR(VLOOKUP($D123, Sheet2!$A$2:$D$538,4,FALSE),"")</f>
        <v/>
      </c>
      <c r="H123" s="5" t="str">
        <f>IFERROR(VLOOKUP(D123,Sheet3!$C$1:$D$184,2,FALSE),"Check Registration")</f>
        <v>Check Registration</v>
      </c>
      <c r="I123" s="14"/>
    </row>
    <row r="124" spans="2:9" x14ac:dyDescent="0.2">
      <c r="B124" s="12"/>
      <c r="C124" s="17" t="s">
        <v>858</v>
      </c>
      <c r="D124" s="40"/>
      <c r="E124" s="5" t="str">
        <f>IFERROR(VLOOKUP($D124, Sheet2!$A$2:$D$538,2,FALSE),"")</f>
        <v/>
      </c>
      <c r="F124" s="5" t="str">
        <f>IFERROR(VLOOKUP($D124, Sheet2!$A$2:$D$538,3,FALSE),"")</f>
        <v/>
      </c>
      <c r="G124" s="5" t="str">
        <f>IFERROR(VLOOKUP($D124, Sheet2!$A$2:$D$538,4,FALSE),"")</f>
        <v/>
      </c>
      <c r="H124" s="5" t="str">
        <f>IFERROR(VLOOKUP(D124,Sheet3!$C$1:$D$184,2,FALSE),"Check Registration")</f>
        <v>Check Registration</v>
      </c>
      <c r="I124" s="14"/>
    </row>
    <row r="125" spans="2:9" x14ac:dyDescent="0.2">
      <c r="B125" s="12"/>
      <c r="C125" s="18" t="s">
        <v>538</v>
      </c>
      <c r="D125" s="6"/>
      <c r="E125" s="5" t="s">
        <v>540</v>
      </c>
      <c r="F125" s="2"/>
      <c r="G125" s="5" t="s">
        <v>540</v>
      </c>
      <c r="H125" s="5" t="str">
        <f>IFERROR(VLOOKUP(D125,Sheet3!$C$1:$D$184,2,FALSE),"Check Registration")</f>
        <v>Check Registration</v>
      </c>
      <c r="I125" s="14"/>
    </row>
    <row r="126" spans="2:9" x14ac:dyDescent="0.2">
      <c r="B126" s="12"/>
      <c r="C126" s="18" t="s">
        <v>539</v>
      </c>
      <c r="D126" s="6"/>
      <c r="E126" s="5" t="s">
        <v>540</v>
      </c>
      <c r="F126" s="2"/>
      <c r="G126" s="5" t="s">
        <v>540</v>
      </c>
      <c r="H126" s="5" t="str">
        <f>IFERROR(VLOOKUP(D126,Sheet3!$C$1:$D$184,2,FALSE),"Check Registration")</f>
        <v>Check Registration</v>
      </c>
      <c r="I126" s="14"/>
    </row>
    <row r="127" spans="2:9" x14ac:dyDescent="0.2">
      <c r="B127" s="12"/>
      <c r="C127" s="18" t="s">
        <v>859</v>
      </c>
      <c r="D127" s="6"/>
      <c r="E127" s="5" t="s">
        <v>540</v>
      </c>
      <c r="F127" s="2"/>
      <c r="G127" s="5" t="s">
        <v>540</v>
      </c>
      <c r="H127" s="5" t="str">
        <f>IFERROR(VLOOKUP(D127,Sheet3!$C$1:$D$184,2,FALSE),"Check Registration")</f>
        <v>Check Registration</v>
      </c>
      <c r="I127" s="14"/>
    </row>
    <row r="128" spans="2:9" x14ac:dyDescent="0.2">
      <c r="B128" s="12"/>
      <c r="C128" s="18" t="s">
        <v>860</v>
      </c>
      <c r="D128" s="6"/>
      <c r="E128" s="5" t="s">
        <v>540</v>
      </c>
      <c r="F128" s="2"/>
      <c r="G128" s="5" t="s">
        <v>540</v>
      </c>
      <c r="H128" s="5" t="str">
        <f>IFERROR(VLOOKUP(D128,Sheet3!$C$1:$D$184,2,FALSE),"Check Registration")</f>
        <v>Check Registration</v>
      </c>
      <c r="I128" s="14"/>
    </row>
    <row r="129" spans="2:9" x14ac:dyDescent="0.2">
      <c r="B129" s="12"/>
      <c r="C129" s="18" t="s">
        <v>861</v>
      </c>
      <c r="D129" s="6"/>
      <c r="E129" s="5" t="s">
        <v>540</v>
      </c>
      <c r="F129" s="2"/>
      <c r="G129" s="5" t="s">
        <v>540</v>
      </c>
      <c r="H129" s="5" t="str">
        <f>IFERROR(VLOOKUP(D129,Sheet3!$C$1:$D$184,2,FALSE),"Check Registration")</f>
        <v>Check Registration</v>
      </c>
      <c r="I129" s="14"/>
    </row>
    <row r="130" spans="2:9" x14ac:dyDescent="0.2">
      <c r="B130" s="12"/>
      <c r="I130" s="14"/>
    </row>
    <row r="131" spans="2:9" x14ac:dyDescent="0.2">
      <c r="B131" s="12"/>
      <c r="C131" s="13" t="s">
        <v>868</v>
      </c>
      <c r="D131" s="6"/>
      <c r="F131" s="5" t="s">
        <v>855</v>
      </c>
      <c r="G131" s="5" t="s">
        <v>865</v>
      </c>
      <c r="H131" s="5" t="s">
        <v>11</v>
      </c>
      <c r="I131" s="14"/>
    </row>
    <row r="132" spans="2:9" x14ac:dyDescent="0.2">
      <c r="B132" s="12"/>
      <c r="C132" s="13" t="s">
        <v>869</v>
      </c>
      <c r="D132" s="6"/>
      <c r="F132" s="19" t="str">
        <f>IFERROR(AVERAGE(F120:F126)," ")</f>
        <v xml:space="preserve"> </v>
      </c>
      <c r="G132" s="19" t="str">
        <f>IFERROR(AVERAGE(G120:G126)," ")</f>
        <v xml:space="preserve"> </v>
      </c>
      <c r="H132" s="20" t="str">
        <f>IF(F132&gt;1200, "A", IF(F132&gt;900, "B", IF(F132&gt;600, "C", "D")))</f>
        <v>A</v>
      </c>
      <c r="I132" s="14"/>
    </row>
    <row r="133" spans="2:9" x14ac:dyDescent="0.2">
      <c r="B133" s="12"/>
      <c r="C133" s="21" t="s">
        <v>10</v>
      </c>
      <c r="D133" s="32"/>
      <c r="I133" s="14"/>
    </row>
    <row r="134" spans="2:9" x14ac:dyDescent="0.2">
      <c r="B134" s="12"/>
      <c r="C134" s="21" t="s">
        <v>2</v>
      </c>
      <c r="D134" s="6"/>
      <c r="F134" s="16" t="s">
        <v>862</v>
      </c>
      <c r="G134" s="16" t="s">
        <v>863</v>
      </c>
      <c r="H134" s="16" t="s">
        <v>864</v>
      </c>
      <c r="I134" s="14"/>
    </row>
    <row r="135" spans="2:9" x14ac:dyDescent="0.2">
      <c r="B135" s="12"/>
      <c r="C135" s="21" t="s">
        <v>870</v>
      </c>
      <c r="D135" s="6"/>
      <c r="F135" s="5">
        <v>1200</v>
      </c>
      <c r="G135" s="5">
        <v>2500</v>
      </c>
      <c r="H135" s="16" t="s">
        <v>5</v>
      </c>
      <c r="I135" s="14"/>
    </row>
    <row r="136" spans="2:9" x14ac:dyDescent="0.2">
      <c r="B136" s="12"/>
      <c r="F136" s="5">
        <v>900</v>
      </c>
      <c r="G136" s="5">
        <v>1200</v>
      </c>
      <c r="H136" s="16" t="s">
        <v>6</v>
      </c>
      <c r="I136" s="14"/>
    </row>
    <row r="137" spans="2:9" ht="15" x14ac:dyDescent="0.25">
      <c r="B137" s="12"/>
      <c r="C137" s="22"/>
      <c r="F137" s="5">
        <v>600</v>
      </c>
      <c r="G137" s="5">
        <v>900</v>
      </c>
      <c r="H137" s="16" t="s">
        <v>7</v>
      </c>
      <c r="I137" s="14"/>
    </row>
    <row r="138" spans="2:9" x14ac:dyDescent="0.2">
      <c r="B138" s="12"/>
      <c r="F138" s="5">
        <v>0</v>
      </c>
      <c r="G138" s="5">
        <v>600</v>
      </c>
      <c r="H138" s="16" t="s">
        <v>8</v>
      </c>
      <c r="I138" s="14"/>
    </row>
    <row r="139" spans="2:9" ht="15" x14ac:dyDescent="0.25">
      <c r="B139" s="12"/>
      <c r="C139" s="22"/>
      <c r="I139" s="14"/>
    </row>
    <row r="140" spans="2:9" x14ac:dyDescent="0.2">
      <c r="B140" s="12"/>
      <c r="D140" s="7"/>
      <c r="F140" s="16" t="s">
        <v>11</v>
      </c>
      <c r="G140" s="16" t="s">
        <v>866</v>
      </c>
      <c r="H140" s="16" t="s">
        <v>867</v>
      </c>
      <c r="I140" s="14"/>
    </row>
    <row r="141" spans="2:9" x14ac:dyDescent="0.2">
      <c r="B141" s="12"/>
      <c r="D141" s="7"/>
      <c r="F141" s="23" t="str">
        <f>H132</f>
        <v>A</v>
      </c>
      <c r="G141" s="24">
        <f>IF(F141="D",F138,IF(F141="C",F137-50,IF(F141="B",F136-50,IF(F141="A",F135-50))))</f>
        <v>1150</v>
      </c>
      <c r="H141" s="24">
        <f>IF(F141="D",G138+50,IF(F141="C",G137+50,IF(F141="B",G136+50,IF(F141="A",G135))))</f>
        <v>2500</v>
      </c>
      <c r="I141" s="14"/>
    </row>
    <row r="142" spans="2:9" ht="13.5" thickBot="1" x14ac:dyDescent="0.25">
      <c r="B142" s="25"/>
      <c r="C142" s="26"/>
      <c r="D142" s="27"/>
      <c r="E142" s="27"/>
      <c r="F142" s="27"/>
      <c r="G142" s="27"/>
      <c r="H142" s="27"/>
      <c r="I142" s="28"/>
    </row>
    <row r="143" spans="2:9" ht="13.5" thickBot="1" x14ac:dyDescent="0.25">
      <c r="D143" s="7"/>
    </row>
    <row r="144" spans="2:9" x14ac:dyDescent="0.2">
      <c r="B144" s="9"/>
      <c r="C144" s="10"/>
      <c r="D144" s="10"/>
      <c r="E144" s="10"/>
      <c r="F144" s="10"/>
      <c r="G144" s="10"/>
      <c r="H144" s="10"/>
      <c r="I144" s="11"/>
    </row>
    <row r="145" spans="2:9" x14ac:dyDescent="0.2">
      <c r="B145" s="12"/>
      <c r="C145" s="13" t="s">
        <v>1</v>
      </c>
      <c r="D145" s="75"/>
      <c r="E145" s="75"/>
      <c r="I145" s="14"/>
    </row>
    <row r="146" spans="2:9" x14ac:dyDescent="0.2">
      <c r="B146" s="12"/>
      <c r="I146" s="14"/>
    </row>
    <row r="147" spans="2:9" x14ac:dyDescent="0.2">
      <c r="B147" s="12"/>
      <c r="C147" s="15"/>
      <c r="D147" s="16" t="s">
        <v>536</v>
      </c>
      <c r="E147" s="16" t="s">
        <v>9</v>
      </c>
      <c r="F147" s="16" t="s">
        <v>537</v>
      </c>
      <c r="G147" s="16" t="s">
        <v>857</v>
      </c>
      <c r="H147" s="16" t="s">
        <v>13</v>
      </c>
      <c r="I147" s="14"/>
    </row>
    <row r="148" spans="2:9" x14ac:dyDescent="0.2">
      <c r="B148" s="12"/>
      <c r="C148" s="17" t="s">
        <v>16</v>
      </c>
      <c r="D148" s="40"/>
      <c r="E148" s="5" t="str">
        <f>IFERROR(VLOOKUP($D148, Sheet2!$A$2:$D$538,2,FALSE),"")</f>
        <v/>
      </c>
      <c r="F148" s="5" t="str">
        <f>IFERROR(VLOOKUP($D148, Sheet2!$A$2:$D$538,3,FALSE),"")</f>
        <v/>
      </c>
      <c r="G148" s="5" t="str">
        <f>IFERROR(VLOOKUP($D148, Sheet2!$A$2:$D$538,4,FALSE),"")</f>
        <v/>
      </c>
      <c r="H148" s="5" t="str">
        <f>IFERROR(VLOOKUP(D148,Sheet3!$C$1:$D$184,2,FALSE),"Check Registration")</f>
        <v>Check Registration</v>
      </c>
      <c r="I148" s="14"/>
    </row>
    <row r="149" spans="2:9" x14ac:dyDescent="0.2">
      <c r="B149" s="12"/>
      <c r="C149" s="17" t="s">
        <v>17</v>
      </c>
      <c r="D149" s="40"/>
      <c r="E149" s="5" t="str">
        <f>IFERROR(VLOOKUP($D149, Sheet2!$A$2:$D$538,2,FALSE),"")</f>
        <v/>
      </c>
      <c r="F149" s="5" t="str">
        <f>IFERROR(VLOOKUP($D149, Sheet2!$A$2:$D$538,3,FALSE),"")</f>
        <v/>
      </c>
      <c r="G149" s="5" t="str">
        <f>IFERROR(VLOOKUP($D149, Sheet2!$A$2:$D$538,4,FALSE),"")</f>
        <v/>
      </c>
      <c r="H149" s="5" t="str">
        <f>IFERROR(VLOOKUP(D149,Sheet3!$C$1:$D$184,2,FALSE),"Check Registration")</f>
        <v>Check Registration</v>
      </c>
      <c r="I149" s="14"/>
    </row>
    <row r="150" spans="2:9" x14ac:dyDescent="0.2">
      <c r="B150" s="12"/>
      <c r="C150" s="17" t="s">
        <v>18</v>
      </c>
      <c r="D150" s="40"/>
      <c r="E150" s="5" t="str">
        <f>IFERROR(VLOOKUP($D150, Sheet2!$A$2:$D$538,2,FALSE),"")</f>
        <v/>
      </c>
      <c r="F150" s="5" t="str">
        <f>IFERROR(VLOOKUP($D150, Sheet2!$A$2:$D$538,3,FALSE),"")</f>
        <v/>
      </c>
      <c r="G150" s="5" t="str">
        <f>IFERROR(VLOOKUP($D150, Sheet2!$A$2:$D$538,4,FALSE),"")</f>
        <v/>
      </c>
      <c r="H150" s="5" t="str">
        <f>IFERROR(VLOOKUP(D150,Sheet3!$C$1:$D$184,2,FALSE),"Check Registration")</f>
        <v>Check Registration</v>
      </c>
      <c r="I150" s="14"/>
    </row>
    <row r="151" spans="2:9" x14ac:dyDescent="0.2">
      <c r="B151" s="12"/>
      <c r="C151" s="17" t="s">
        <v>19</v>
      </c>
      <c r="D151" s="40"/>
      <c r="E151" s="5" t="str">
        <f>IFERROR(VLOOKUP($D151, Sheet2!$A$2:$D$538,2,FALSE),"")</f>
        <v/>
      </c>
      <c r="F151" s="5" t="str">
        <f>IFERROR(VLOOKUP($D151, Sheet2!$A$2:$D$538,3,FALSE),"")</f>
        <v/>
      </c>
      <c r="G151" s="5" t="str">
        <f>IFERROR(VLOOKUP($D151, Sheet2!$A$2:$D$538,4,FALSE),"")</f>
        <v/>
      </c>
      <c r="H151" s="5" t="str">
        <f>IFERROR(VLOOKUP(D151,Sheet3!$C$1:$D$184,2,FALSE),"Check Registration")</f>
        <v>Check Registration</v>
      </c>
      <c r="I151" s="14"/>
    </row>
    <row r="152" spans="2:9" x14ac:dyDescent="0.2">
      <c r="B152" s="12"/>
      <c r="C152" s="17" t="s">
        <v>858</v>
      </c>
      <c r="D152" s="40"/>
      <c r="E152" s="5" t="str">
        <f>IFERROR(VLOOKUP($D152, Sheet2!$A$2:$D$538,2,FALSE),"")</f>
        <v/>
      </c>
      <c r="F152" s="5" t="str">
        <f>IFERROR(VLOOKUP($D152, Sheet2!$A$2:$D$538,3,FALSE),"")</f>
        <v/>
      </c>
      <c r="G152" s="5" t="str">
        <f>IFERROR(VLOOKUP($D152, Sheet2!$A$2:$D$538,4,FALSE),"")</f>
        <v/>
      </c>
      <c r="H152" s="5" t="str">
        <f>IFERROR(VLOOKUP(D152,Sheet3!$C$1:$D$184,2,FALSE),"Check Registration")</f>
        <v>Check Registration</v>
      </c>
      <c r="I152" s="14"/>
    </row>
    <row r="153" spans="2:9" x14ac:dyDescent="0.2">
      <c r="B153" s="12"/>
      <c r="C153" s="18" t="s">
        <v>538</v>
      </c>
      <c r="D153" s="6"/>
      <c r="E153" s="5" t="s">
        <v>540</v>
      </c>
      <c r="F153" s="2"/>
      <c r="G153" s="5" t="s">
        <v>540</v>
      </c>
      <c r="H153" s="5" t="str">
        <f>IFERROR(VLOOKUP(D153,Sheet3!$C$1:$D$184,2,FALSE),"Check Registration")</f>
        <v>Check Registration</v>
      </c>
      <c r="I153" s="14"/>
    </row>
    <row r="154" spans="2:9" x14ac:dyDescent="0.2">
      <c r="B154" s="12"/>
      <c r="C154" s="18" t="s">
        <v>539</v>
      </c>
      <c r="D154" s="6"/>
      <c r="E154" s="5" t="s">
        <v>540</v>
      </c>
      <c r="F154" s="2"/>
      <c r="G154" s="5" t="s">
        <v>540</v>
      </c>
      <c r="H154" s="5" t="str">
        <f>IFERROR(VLOOKUP(D154,Sheet3!$C$1:$D$184,2,FALSE),"Check Registration")</f>
        <v>Check Registration</v>
      </c>
      <c r="I154" s="14"/>
    </row>
    <row r="155" spans="2:9" x14ac:dyDescent="0.2">
      <c r="B155" s="12"/>
      <c r="C155" s="18" t="s">
        <v>859</v>
      </c>
      <c r="D155" s="6"/>
      <c r="E155" s="5" t="s">
        <v>540</v>
      </c>
      <c r="F155" s="2"/>
      <c r="G155" s="5" t="s">
        <v>540</v>
      </c>
      <c r="H155" s="5" t="str">
        <f>IFERROR(VLOOKUP(D155,Sheet3!$C$1:$D$184,2,FALSE),"Check Registration")</f>
        <v>Check Registration</v>
      </c>
      <c r="I155" s="14"/>
    </row>
    <row r="156" spans="2:9" x14ac:dyDescent="0.2">
      <c r="B156" s="12"/>
      <c r="C156" s="18" t="s">
        <v>860</v>
      </c>
      <c r="D156" s="6"/>
      <c r="E156" s="5" t="s">
        <v>540</v>
      </c>
      <c r="F156" s="2"/>
      <c r="G156" s="5" t="s">
        <v>540</v>
      </c>
      <c r="H156" s="5" t="str">
        <f>IFERROR(VLOOKUP(D156,Sheet3!$C$1:$D$184,2,FALSE),"Check Registration")</f>
        <v>Check Registration</v>
      </c>
      <c r="I156" s="14"/>
    </row>
    <row r="157" spans="2:9" x14ac:dyDescent="0.2">
      <c r="B157" s="12"/>
      <c r="C157" s="18" t="s">
        <v>861</v>
      </c>
      <c r="D157" s="6"/>
      <c r="E157" s="5" t="s">
        <v>540</v>
      </c>
      <c r="F157" s="2"/>
      <c r="G157" s="5" t="s">
        <v>540</v>
      </c>
      <c r="H157" s="5" t="str">
        <f>IFERROR(VLOOKUP(D157,Sheet3!$C$1:$D$184,2,FALSE),"Check Registration")</f>
        <v>Check Registration</v>
      </c>
      <c r="I157" s="14"/>
    </row>
    <row r="158" spans="2:9" x14ac:dyDescent="0.2">
      <c r="B158" s="12"/>
      <c r="I158" s="14"/>
    </row>
    <row r="159" spans="2:9" x14ac:dyDescent="0.2">
      <c r="B159" s="12"/>
      <c r="C159" s="13" t="s">
        <v>868</v>
      </c>
      <c r="D159" s="6"/>
      <c r="F159" s="5" t="s">
        <v>855</v>
      </c>
      <c r="G159" s="5" t="s">
        <v>865</v>
      </c>
      <c r="H159" s="5" t="s">
        <v>11</v>
      </c>
      <c r="I159" s="14"/>
    </row>
    <row r="160" spans="2:9" x14ac:dyDescent="0.2">
      <c r="B160" s="12"/>
      <c r="C160" s="13" t="s">
        <v>869</v>
      </c>
      <c r="D160" s="6"/>
      <c r="F160" s="19" t="str">
        <f>IFERROR(AVERAGE(F148:F154)," ")</f>
        <v xml:space="preserve"> </v>
      </c>
      <c r="G160" s="19" t="str">
        <f>IFERROR(AVERAGE(G148:G154)," ")</f>
        <v xml:space="preserve"> </v>
      </c>
      <c r="H160" s="20" t="str">
        <f>IF(F160&gt;1200, "A", IF(F160&gt;900, "B", IF(F160&gt;600, "C", "D")))</f>
        <v>A</v>
      </c>
      <c r="I160" s="14"/>
    </row>
    <row r="161" spans="2:9" x14ac:dyDescent="0.2">
      <c r="B161" s="12"/>
      <c r="C161" s="21" t="s">
        <v>10</v>
      </c>
      <c r="D161" s="32"/>
      <c r="I161" s="14"/>
    </row>
    <row r="162" spans="2:9" x14ac:dyDescent="0.2">
      <c r="B162" s="12"/>
      <c r="C162" s="21" t="s">
        <v>2</v>
      </c>
      <c r="D162" s="6"/>
      <c r="F162" s="16" t="s">
        <v>862</v>
      </c>
      <c r="G162" s="16" t="s">
        <v>863</v>
      </c>
      <c r="H162" s="16" t="s">
        <v>864</v>
      </c>
      <c r="I162" s="14"/>
    </row>
    <row r="163" spans="2:9" x14ac:dyDescent="0.2">
      <c r="B163" s="12"/>
      <c r="C163" s="21" t="s">
        <v>870</v>
      </c>
      <c r="D163" s="6"/>
      <c r="F163" s="5">
        <v>1200</v>
      </c>
      <c r="G163" s="5">
        <v>2500</v>
      </c>
      <c r="H163" s="16" t="s">
        <v>5</v>
      </c>
      <c r="I163" s="14"/>
    </row>
    <row r="164" spans="2:9" x14ac:dyDescent="0.2">
      <c r="B164" s="12"/>
      <c r="F164" s="5">
        <v>900</v>
      </c>
      <c r="G164" s="5">
        <v>1200</v>
      </c>
      <c r="H164" s="16" t="s">
        <v>6</v>
      </c>
      <c r="I164" s="14"/>
    </row>
    <row r="165" spans="2:9" ht="15" x14ac:dyDescent="0.25">
      <c r="B165" s="12"/>
      <c r="C165" s="22"/>
      <c r="F165" s="5">
        <v>600</v>
      </c>
      <c r="G165" s="5">
        <v>900</v>
      </c>
      <c r="H165" s="16" t="s">
        <v>7</v>
      </c>
      <c r="I165" s="14"/>
    </row>
    <row r="166" spans="2:9" x14ac:dyDescent="0.2">
      <c r="B166" s="12"/>
      <c r="F166" s="5">
        <v>0</v>
      </c>
      <c r="G166" s="5">
        <v>600</v>
      </c>
      <c r="H166" s="16" t="s">
        <v>8</v>
      </c>
      <c r="I166" s="14"/>
    </row>
    <row r="167" spans="2:9" ht="15" x14ac:dyDescent="0.25">
      <c r="B167" s="12"/>
      <c r="C167" s="22"/>
      <c r="I167" s="14"/>
    </row>
    <row r="168" spans="2:9" x14ac:dyDescent="0.2">
      <c r="B168" s="12"/>
      <c r="D168" s="7"/>
      <c r="F168" s="16" t="s">
        <v>11</v>
      </c>
      <c r="G168" s="16" t="s">
        <v>866</v>
      </c>
      <c r="H168" s="16" t="s">
        <v>867</v>
      </c>
      <c r="I168" s="14"/>
    </row>
    <row r="169" spans="2:9" x14ac:dyDescent="0.2">
      <c r="B169" s="12"/>
      <c r="D169" s="7"/>
      <c r="F169" s="23" t="str">
        <f>H160</f>
        <v>A</v>
      </c>
      <c r="G169" s="24">
        <f>IF(F169="D",F166,IF(F169="C",F165-50,IF(F169="B",F164-50,IF(F169="A",F163-50))))</f>
        <v>1150</v>
      </c>
      <c r="H169" s="24">
        <f>IF(F169="D",G166+50,IF(F169="C",G165+50,IF(F169="B",G164+50,IF(F169="A",G163))))</f>
        <v>2500</v>
      </c>
      <c r="I169" s="14"/>
    </row>
    <row r="170" spans="2:9" ht="13.5" thickBot="1" x14ac:dyDescent="0.25">
      <c r="B170" s="25"/>
      <c r="C170" s="26"/>
      <c r="D170" s="27"/>
      <c r="E170" s="27"/>
      <c r="F170" s="27"/>
      <c r="G170" s="27"/>
      <c r="H170" s="27"/>
      <c r="I170" s="28"/>
    </row>
    <row r="171" spans="2:9" ht="13.5" thickBot="1" x14ac:dyDescent="0.25"/>
    <row r="172" spans="2:9" x14ac:dyDescent="0.2">
      <c r="B172" s="9"/>
      <c r="C172" s="10"/>
      <c r="D172" s="10"/>
      <c r="E172" s="10"/>
      <c r="F172" s="10"/>
      <c r="G172" s="10"/>
      <c r="H172" s="10"/>
      <c r="I172" s="11"/>
    </row>
    <row r="173" spans="2:9" x14ac:dyDescent="0.2">
      <c r="B173" s="12"/>
      <c r="C173" s="13" t="s">
        <v>1</v>
      </c>
      <c r="D173" s="75"/>
      <c r="E173" s="75"/>
      <c r="I173" s="14"/>
    </row>
    <row r="174" spans="2:9" x14ac:dyDescent="0.2">
      <c r="B174" s="12"/>
      <c r="I174" s="14"/>
    </row>
    <row r="175" spans="2:9" x14ac:dyDescent="0.2">
      <c r="B175" s="12"/>
      <c r="C175" s="15"/>
      <c r="D175" s="16" t="s">
        <v>536</v>
      </c>
      <c r="E175" s="16" t="s">
        <v>9</v>
      </c>
      <c r="F175" s="16" t="s">
        <v>537</v>
      </c>
      <c r="G175" s="16" t="s">
        <v>857</v>
      </c>
      <c r="H175" s="16" t="s">
        <v>13</v>
      </c>
      <c r="I175" s="14"/>
    </row>
    <row r="176" spans="2:9" x14ac:dyDescent="0.2">
      <c r="B176" s="12"/>
      <c r="C176" s="17" t="s">
        <v>16</v>
      </c>
      <c r="D176" s="40"/>
      <c r="E176" s="5" t="str">
        <f>IFERROR(VLOOKUP($D176, Sheet2!$A$2:$D$538,2,FALSE),"")</f>
        <v/>
      </c>
      <c r="F176" s="5" t="str">
        <f>IFERROR(VLOOKUP($D176, Sheet2!$A$2:$D$538,3,FALSE),"")</f>
        <v/>
      </c>
      <c r="G176" s="5" t="str">
        <f>IFERROR(VLOOKUP($D176, Sheet2!$A$2:$D$538,4,FALSE),"")</f>
        <v/>
      </c>
      <c r="H176" s="5" t="str">
        <f>IFERROR(VLOOKUP(D176,Sheet3!$C$1:$D$184,2,FALSE),"Check Registration")</f>
        <v>Check Registration</v>
      </c>
      <c r="I176" s="14"/>
    </row>
    <row r="177" spans="2:9" x14ac:dyDescent="0.2">
      <c r="B177" s="12"/>
      <c r="C177" s="17" t="s">
        <v>17</v>
      </c>
      <c r="D177" s="40"/>
      <c r="E177" s="5" t="str">
        <f>IFERROR(VLOOKUP($D177, Sheet2!$A$2:$D$538,2,FALSE),"")</f>
        <v/>
      </c>
      <c r="F177" s="5" t="str">
        <f>IFERROR(VLOOKUP($D177, Sheet2!$A$2:$D$538,3,FALSE),"")</f>
        <v/>
      </c>
      <c r="G177" s="5" t="str">
        <f>IFERROR(VLOOKUP($D177, Sheet2!$A$2:$D$538,4,FALSE),"")</f>
        <v/>
      </c>
      <c r="H177" s="5" t="str">
        <f>IFERROR(VLOOKUP(D177,Sheet3!$C$1:$D$184,2,FALSE),"Check Registration")</f>
        <v>Check Registration</v>
      </c>
      <c r="I177" s="14"/>
    </row>
    <row r="178" spans="2:9" x14ac:dyDescent="0.2">
      <c r="B178" s="12"/>
      <c r="C178" s="17" t="s">
        <v>18</v>
      </c>
      <c r="D178" s="40"/>
      <c r="E178" s="5" t="str">
        <f>IFERROR(VLOOKUP($D178, Sheet2!$A$2:$D$538,2,FALSE),"")</f>
        <v/>
      </c>
      <c r="F178" s="5" t="str">
        <f>IFERROR(VLOOKUP($D178, Sheet2!$A$2:$D$538,3,FALSE),"")</f>
        <v/>
      </c>
      <c r="G178" s="5" t="str">
        <f>IFERROR(VLOOKUP($D178, Sheet2!$A$2:$D$538,4,FALSE),"")</f>
        <v/>
      </c>
      <c r="H178" s="5" t="str">
        <f>IFERROR(VLOOKUP(D178,Sheet3!$C$1:$D$184,2,FALSE),"Check Registration")</f>
        <v>Check Registration</v>
      </c>
      <c r="I178" s="14"/>
    </row>
    <row r="179" spans="2:9" x14ac:dyDescent="0.2">
      <c r="B179" s="12"/>
      <c r="C179" s="17" t="s">
        <v>19</v>
      </c>
      <c r="D179" s="40"/>
      <c r="E179" s="5" t="str">
        <f>IFERROR(VLOOKUP($D179, Sheet2!$A$2:$D$538,2,FALSE),"")</f>
        <v/>
      </c>
      <c r="F179" s="5" t="str">
        <f>IFERROR(VLOOKUP($D179, Sheet2!$A$2:$D$538,3,FALSE),"")</f>
        <v/>
      </c>
      <c r="G179" s="5" t="str">
        <f>IFERROR(VLOOKUP($D179, Sheet2!$A$2:$D$538,4,FALSE),"")</f>
        <v/>
      </c>
      <c r="H179" s="5" t="str">
        <f>IFERROR(VLOOKUP(D179,Sheet3!$C$1:$D$184,2,FALSE),"Check Registration")</f>
        <v>Check Registration</v>
      </c>
      <c r="I179" s="14"/>
    </row>
    <row r="180" spans="2:9" x14ac:dyDescent="0.2">
      <c r="B180" s="12"/>
      <c r="C180" s="17" t="s">
        <v>858</v>
      </c>
      <c r="D180" s="40"/>
      <c r="E180" s="5" t="str">
        <f>IFERROR(VLOOKUP($D180, Sheet2!$A$2:$D$538,2,FALSE),"")</f>
        <v/>
      </c>
      <c r="F180" s="5" t="str">
        <f>IFERROR(VLOOKUP($D180, Sheet2!$A$2:$D$538,3,FALSE),"")</f>
        <v/>
      </c>
      <c r="G180" s="5" t="str">
        <f>IFERROR(VLOOKUP($D180, Sheet2!$A$2:$D$538,4,FALSE),"")</f>
        <v/>
      </c>
      <c r="H180" s="5" t="str">
        <f>IFERROR(VLOOKUP(D180,Sheet3!$C$1:$D$184,2,FALSE),"Check Registration")</f>
        <v>Check Registration</v>
      </c>
      <c r="I180" s="14"/>
    </row>
    <row r="181" spans="2:9" x14ac:dyDescent="0.2">
      <c r="B181" s="12"/>
      <c r="C181" s="18" t="s">
        <v>538</v>
      </c>
      <c r="D181" s="6"/>
      <c r="E181" s="5" t="s">
        <v>540</v>
      </c>
      <c r="F181" s="2"/>
      <c r="G181" s="5" t="s">
        <v>540</v>
      </c>
      <c r="H181" s="5" t="str">
        <f>IFERROR(VLOOKUP(D181,Sheet3!$C$1:$D$184,2,FALSE),"Check Registration")</f>
        <v>Check Registration</v>
      </c>
      <c r="I181" s="14"/>
    </row>
    <row r="182" spans="2:9" x14ac:dyDescent="0.2">
      <c r="B182" s="12"/>
      <c r="C182" s="18" t="s">
        <v>539</v>
      </c>
      <c r="D182" s="6"/>
      <c r="E182" s="5" t="s">
        <v>540</v>
      </c>
      <c r="F182" s="2"/>
      <c r="G182" s="5" t="s">
        <v>540</v>
      </c>
      <c r="H182" s="5" t="str">
        <f>IFERROR(VLOOKUP(D182,Sheet3!$C$1:$D$184,2,FALSE),"Check Registration")</f>
        <v>Check Registration</v>
      </c>
      <c r="I182" s="14"/>
    </row>
    <row r="183" spans="2:9" x14ac:dyDescent="0.2">
      <c r="B183" s="12"/>
      <c r="C183" s="18" t="s">
        <v>859</v>
      </c>
      <c r="D183" s="6"/>
      <c r="E183" s="5" t="s">
        <v>540</v>
      </c>
      <c r="F183" s="2"/>
      <c r="G183" s="5" t="s">
        <v>540</v>
      </c>
      <c r="H183" s="5" t="str">
        <f>IFERROR(VLOOKUP(D183,Sheet3!$C$1:$D$184,2,FALSE),"Check Registration")</f>
        <v>Check Registration</v>
      </c>
      <c r="I183" s="14"/>
    </row>
    <row r="184" spans="2:9" x14ac:dyDescent="0.2">
      <c r="B184" s="12"/>
      <c r="C184" s="18" t="s">
        <v>860</v>
      </c>
      <c r="D184" s="6"/>
      <c r="E184" s="5" t="s">
        <v>540</v>
      </c>
      <c r="F184" s="2"/>
      <c r="G184" s="5" t="s">
        <v>540</v>
      </c>
      <c r="H184" s="5" t="str">
        <f>IFERROR(VLOOKUP(D184,Sheet3!$C$1:$D$184,2,FALSE),"Check Registration")</f>
        <v>Check Registration</v>
      </c>
      <c r="I184" s="14"/>
    </row>
    <row r="185" spans="2:9" x14ac:dyDescent="0.2">
      <c r="B185" s="12"/>
      <c r="C185" s="18" t="s">
        <v>861</v>
      </c>
      <c r="D185" s="6"/>
      <c r="E185" s="5" t="s">
        <v>540</v>
      </c>
      <c r="F185" s="2"/>
      <c r="G185" s="5" t="s">
        <v>540</v>
      </c>
      <c r="H185" s="5" t="str">
        <f>IFERROR(VLOOKUP(D185,Sheet3!$C$1:$D$184,2,FALSE),"Check Registration")</f>
        <v>Check Registration</v>
      </c>
      <c r="I185" s="14"/>
    </row>
    <row r="186" spans="2:9" x14ac:dyDescent="0.2">
      <c r="B186" s="12"/>
      <c r="I186" s="14"/>
    </row>
    <row r="187" spans="2:9" x14ac:dyDescent="0.2">
      <c r="B187" s="12"/>
      <c r="C187" s="13" t="s">
        <v>868</v>
      </c>
      <c r="D187" s="6"/>
      <c r="F187" s="5" t="s">
        <v>855</v>
      </c>
      <c r="G187" s="5" t="s">
        <v>865</v>
      </c>
      <c r="H187" s="5" t="s">
        <v>11</v>
      </c>
      <c r="I187" s="14"/>
    </row>
    <row r="188" spans="2:9" x14ac:dyDescent="0.2">
      <c r="B188" s="12"/>
      <c r="C188" s="13" t="s">
        <v>869</v>
      </c>
      <c r="D188" s="6"/>
      <c r="F188" s="19" t="str">
        <f>IFERROR(AVERAGE(F176:F182)," ")</f>
        <v xml:space="preserve"> </v>
      </c>
      <c r="G188" s="19" t="str">
        <f>IFERROR(AVERAGE(G176:G182)," ")</f>
        <v xml:space="preserve"> </v>
      </c>
      <c r="H188" s="20" t="str">
        <f>IF(F188&gt;1200, "A", IF(F188&gt;900, "B", IF(F188&gt;600, "C", "D")))</f>
        <v>A</v>
      </c>
      <c r="I188" s="14"/>
    </row>
    <row r="189" spans="2:9" x14ac:dyDescent="0.2">
      <c r="B189" s="12"/>
      <c r="C189" s="21" t="s">
        <v>10</v>
      </c>
      <c r="D189" s="32"/>
      <c r="I189" s="14"/>
    </row>
    <row r="190" spans="2:9" x14ac:dyDescent="0.2">
      <c r="B190" s="12"/>
      <c r="C190" s="21" t="s">
        <v>2</v>
      </c>
      <c r="D190" s="6"/>
      <c r="F190" s="16" t="s">
        <v>862</v>
      </c>
      <c r="G190" s="16" t="s">
        <v>863</v>
      </c>
      <c r="H190" s="16" t="s">
        <v>864</v>
      </c>
      <c r="I190" s="14"/>
    </row>
    <row r="191" spans="2:9" x14ac:dyDescent="0.2">
      <c r="B191" s="12"/>
      <c r="C191" s="21" t="s">
        <v>870</v>
      </c>
      <c r="D191" s="6"/>
      <c r="F191" s="5">
        <v>1200</v>
      </c>
      <c r="G191" s="5">
        <v>2500</v>
      </c>
      <c r="H191" s="16" t="s">
        <v>5</v>
      </c>
      <c r="I191" s="14"/>
    </row>
    <row r="192" spans="2:9" x14ac:dyDescent="0.2">
      <c r="B192" s="12"/>
      <c r="F192" s="5">
        <v>900</v>
      </c>
      <c r="G192" s="5">
        <v>1200</v>
      </c>
      <c r="H192" s="16" t="s">
        <v>6</v>
      </c>
      <c r="I192" s="14"/>
    </row>
    <row r="193" spans="2:9" ht="15" x14ac:dyDescent="0.25">
      <c r="B193" s="12"/>
      <c r="C193" s="22"/>
      <c r="F193" s="5">
        <v>600</v>
      </c>
      <c r="G193" s="5">
        <v>900</v>
      </c>
      <c r="H193" s="16" t="s">
        <v>7</v>
      </c>
      <c r="I193" s="14"/>
    </row>
    <row r="194" spans="2:9" x14ac:dyDescent="0.2">
      <c r="B194" s="12"/>
      <c r="F194" s="5">
        <v>0</v>
      </c>
      <c r="G194" s="5">
        <v>600</v>
      </c>
      <c r="H194" s="16" t="s">
        <v>8</v>
      </c>
      <c r="I194" s="14"/>
    </row>
    <row r="195" spans="2:9" ht="15" x14ac:dyDescent="0.25">
      <c r="B195" s="12"/>
      <c r="C195" s="22"/>
      <c r="I195" s="14"/>
    </row>
    <row r="196" spans="2:9" x14ac:dyDescent="0.2">
      <c r="B196" s="12"/>
      <c r="D196" s="7"/>
      <c r="F196" s="16" t="s">
        <v>11</v>
      </c>
      <c r="G196" s="16" t="s">
        <v>866</v>
      </c>
      <c r="H196" s="16" t="s">
        <v>867</v>
      </c>
      <c r="I196" s="14"/>
    </row>
    <row r="197" spans="2:9" x14ac:dyDescent="0.2">
      <c r="B197" s="12"/>
      <c r="D197" s="7"/>
      <c r="F197" s="23" t="str">
        <f>H188</f>
        <v>A</v>
      </c>
      <c r="G197" s="24">
        <f>IF(F197="D",F194,IF(F197="C",F193-50,IF(F197="B",F192-50,IF(F197="A",F191-50))))</f>
        <v>1150</v>
      </c>
      <c r="H197" s="24">
        <f>IF(F197="D",G194+50,IF(F197="C",G193+50,IF(F197="B",G192+50,IF(F197="A",G191))))</f>
        <v>2500</v>
      </c>
      <c r="I197" s="14"/>
    </row>
    <row r="198" spans="2:9" ht="13.5" thickBot="1" x14ac:dyDescent="0.25">
      <c r="B198" s="25"/>
      <c r="C198" s="26"/>
      <c r="D198" s="27"/>
      <c r="E198" s="27"/>
      <c r="F198" s="27"/>
      <c r="G198" s="27"/>
      <c r="H198" s="27"/>
      <c r="I198" s="28"/>
    </row>
    <row r="199" spans="2:9" ht="13.5" thickBot="1" x14ac:dyDescent="0.25">
      <c r="D199" s="7"/>
    </row>
    <row r="200" spans="2:9" x14ac:dyDescent="0.2">
      <c r="B200" s="9"/>
      <c r="C200" s="10"/>
      <c r="D200" s="10"/>
      <c r="E200" s="10"/>
      <c r="F200" s="10"/>
      <c r="G200" s="10"/>
      <c r="H200" s="10"/>
      <c r="I200" s="11"/>
    </row>
    <row r="201" spans="2:9" x14ac:dyDescent="0.2">
      <c r="B201" s="12"/>
      <c r="C201" s="13" t="s">
        <v>1</v>
      </c>
      <c r="D201" s="75"/>
      <c r="E201" s="75"/>
      <c r="I201" s="14"/>
    </row>
    <row r="202" spans="2:9" x14ac:dyDescent="0.2">
      <c r="B202" s="12"/>
      <c r="I202" s="14"/>
    </row>
    <row r="203" spans="2:9" x14ac:dyDescent="0.2">
      <c r="B203" s="12"/>
      <c r="C203" s="15"/>
      <c r="D203" s="16" t="s">
        <v>536</v>
      </c>
      <c r="E203" s="16" t="s">
        <v>9</v>
      </c>
      <c r="F203" s="16" t="s">
        <v>537</v>
      </c>
      <c r="G203" s="16" t="s">
        <v>857</v>
      </c>
      <c r="H203" s="16" t="s">
        <v>13</v>
      </c>
      <c r="I203" s="14"/>
    </row>
    <row r="204" spans="2:9" x14ac:dyDescent="0.2">
      <c r="B204" s="12"/>
      <c r="C204" s="17" t="s">
        <v>16</v>
      </c>
      <c r="D204" s="40"/>
      <c r="E204" s="5" t="str">
        <f>IFERROR(VLOOKUP($D204, Sheet2!$A$2:$D$538,2,FALSE),"")</f>
        <v/>
      </c>
      <c r="F204" s="5" t="str">
        <f>IFERROR(VLOOKUP($D204, Sheet2!$A$2:$D$538,3,FALSE),"")</f>
        <v/>
      </c>
      <c r="G204" s="5" t="str">
        <f>IFERROR(VLOOKUP($D204, Sheet2!$A$2:$D$538,4,FALSE),"")</f>
        <v/>
      </c>
      <c r="H204" s="5" t="str">
        <f>IFERROR(VLOOKUP(D204,Sheet3!$C$1:$D$184,2,FALSE),"Check Registration")</f>
        <v>Check Registration</v>
      </c>
      <c r="I204" s="14"/>
    </row>
    <row r="205" spans="2:9" x14ac:dyDescent="0.2">
      <c r="B205" s="12"/>
      <c r="C205" s="17" t="s">
        <v>17</v>
      </c>
      <c r="D205" s="40"/>
      <c r="E205" s="5" t="str">
        <f>IFERROR(VLOOKUP($D205, Sheet2!$A$2:$D$538,2,FALSE),"")</f>
        <v/>
      </c>
      <c r="F205" s="5" t="str">
        <f>IFERROR(VLOOKUP($D205, Sheet2!$A$2:$D$538,3,FALSE),"")</f>
        <v/>
      </c>
      <c r="G205" s="5" t="str">
        <f>IFERROR(VLOOKUP($D205, Sheet2!$A$2:$D$538,4,FALSE),"")</f>
        <v/>
      </c>
      <c r="H205" s="5" t="str">
        <f>IFERROR(VLOOKUP(D205,Sheet3!$C$1:$D$184,2,FALSE),"Check Registration")</f>
        <v>Check Registration</v>
      </c>
      <c r="I205" s="14"/>
    </row>
    <row r="206" spans="2:9" x14ac:dyDescent="0.2">
      <c r="B206" s="12"/>
      <c r="C206" s="17" t="s">
        <v>18</v>
      </c>
      <c r="D206" s="40"/>
      <c r="E206" s="5" t="str">
        <f>IFERROR(VLOOKUP($D206, Sheet2!$A$2:$D$538,2,FALSE),"")</f>
        <v/>
      </c>
      <c r="F206" s="5" t="str">
        <f>IFERROR(VLOOKUP($D206, Sheet2!$A$2:$D$538,3,FALSE),"")</f>
        <v/>
      </c>
      <c r="G206" s="5" t="str">
        <f>IFERROR(VLOOKUP($D206, Sheet2!$A$2:$D$538,4,FALSE),"")</f>
        <v/>
      </c>
      <c r="H206" s="5" t="str">
        <f>IFERROR(VLOOKUP(D206,Sheet3!$C$1:$D$184,2,FALSE),"Check Registration")</f>
        <v>Check Registration</v>
      </c>
      <c r="I206" s="14"/>
    </row>
    <row r="207" spans="2:9" x14ac:dyDescent="0.2">
      <c r="B207" s="12"/>
      <c r="C207" s="17" t="s">
        <v>19</v>
      </c>
      <c r="D207" s="40"/>
      <c r="E207" s="5" t="str">
        <f>IFERROR(VLOOKUP($D207, Sheet2!$A$2:$D$538,2,FALSE),"")</f>
        <v/>
      </c>
      <c r="F207" s="5" t="str">
        <f>IFERROR(VLOOKUP($D207, Sheet2!$A$2:$D$538,3,FALSE),"")</f>
        <v/>
      </c>
      <c r="G207" s="5" t="str">
        <f>IFERROR(VLOOKUP($D207, Sheet2!$A$2:$D$538,4,FALSE),"")</f>
        <v/>
      </c>
      <c r="H207" s="5" t="str">
        <f>IFERROR(VLOOKUP(D207,Sheet3!$C$1:$D$184,2,FALSE),"Check Registration")</f>
        <v>Check Registration</v>
      </c>
      <c r="I207" s="14"/>
    </row>
    <row r="208" spans="2:9" x14ac:dyDescent="0.2">
      <c r="B208" s="12"/>
      <c r="C208" s="17" t="s">
        <v>858</v>
      </c>
      <c r="D208" s="40"/>
      <c r="E208" s="5" t="str">
        <f>IFERROR(VLOOKUP($D208, Sheet2!$A$2:$D$538,2,FALSE),"")</f>
        <v/>
      </c>
      <c r="F208" s="5" t="str">
        <f>IFERROR(VLOOKUP($D208, Sheet2!$A$2:$D$538,3,FALSE),"")</f>
        <v/>
      </c>
      <c r="G208" s="5" t="str">
        <f>IFERROR(VLOOKUP($D208, Sheet2!$A$2:$D$538,4,FALSE),"")</f>
        <v/>
      </c>
      <c r="H208" s="5" t="str">
        <f>IFERROR(VLOOKUP(D208,Sheet3!$C$1:$D$184,2,FALSE),"Check Registration")</f>
        <v>Check Registration</v>
      </c>
      <c r="I208" s="14"/>
    </row>
    <row r="209" spans="2:9" x14ac:dyDescent="0.2">
      <c r="B209" s="12"/>
      <c r="C209" s="18" t="s">
        <v>538</v>
      </c>
      <c r="D209" s="6"/>
      <c r="E209" s="5" t="s">
        <v>540</v>
      </c>
      <c r="F209" s="2"/>
      <c r="G209" s="5" t="s">
        <v>540</v>
      </c>
      <c r="H209" s="5" t="str">
        <f>IFERROR(VLOOKUP(D209,Sheet3!$C$1:$D$184,2,FALSE),"Check Registration")</f>
        <v>Check Registration</v>
      </c>
      <c r="I209" s="14"/>
    </row>
    <row r="210" spans="2:9" x14ac:dyDescent="0.2">
      <c r="B210" s="12"/>
      <c r="C210" s="18" t="s">
        <v>539</v>
      </c>
      <c r="D210" s="6"/>
      <c r="E210" s="5" t="s">
        <v>540</v>
      </c>
      <c r="F210" s="2"/>
      <c r="G210" s="5" t="s">
        <v>540</v>
      </c>
      <c r="H210" s="5" t="str">
        <f>IFERROR(VLOOKUP(D210,Sheet3!$C$1:$D$184,2,FALSE),"Check Registration")</f>
        <v>Check Registration</v>
      </c>
      <c r="I210" s="14"/>
    </row>
    <row r="211" spans="2:9" x14ac:dyDescent="0.2">
      <c r="B211" s="12"/>
      <c r="C211" s="18" t="s">
        <v>859</v>
      </c>
      <c r="D211" s="6"/>
      <c r="E211" s="5" t="s">
        <v>540</v>
      </c>
      <c r="F211" s="2"/>
      <c r="G211" s="5" t="s">
        <v>540</v>
      </c>
      <c r="H211" s="5" t="str">
        <f>IFERROR(VLOOKUP(D211,Sheet3!$C$1:$D$184,2,FALSE),"Check Registration")</f>
        <v>Check Registration</v>
      </c>
      <c r="I211" s="14"/>
    </row>
    <row r="212" spans="2:9" x14ac:dyDescent="0.2">
      <c r="B212" s="12"/>
      <c r="C212" s="18" t="s">
        <v>860</v>
      </c>
      <c r="D212" s="6"/>
      <c r="E212" s="5" t="s">
        <v>540</v>
      </c>
      <c r="F212" s="2"/>
      <c r="G212" s="5" t="s">
        <v>540</v>
      </c>
      <c r="H212" s="5" t="str">
        <f>IFERROR(VLOOKUP(D212,Sheet3!$C$1:$D$184,2,FALSE),"Check Registration")</f>
        <v>Check Registration</v>
      </c>
      <c r="I212" s="14"/>
    </row>
    <row r="213" spans="2:9" x14ac:dyDescent="0.2">
      <c r="B213" s="12"/>
      <c r="C213" s="18" t="s">
        <v>861</v>
      </c>
      <c r="D213" s="6"/>
      <c r="E213" s="5" t="s">
        <v>540</v>
      </c>
      <c r="F213" s="2"/>
      <c r="G213" s="5" t="s">
        <v>540</v>
      </c>
      <c r="H213" s="5" t="str">
        <f>IFERROR(VLOOKUP(D213,Sheet3!$C$1:$D$184,2,FALSE),"Check Registration")</f>
        <v>Check Registration</v>
      </c>
      <c r="I213" s="14"/>
    </row>
    <row r="214" spans="2:9" x14ac:dyDescent="0.2">
      <c r="B214" s="12"/>
      <c r="I214" s="14"/>
    </row>
    <row r="215" spans="2:9" x14ac:dyDescent="0.2">
      <c r="B215" s="12"/>
      <c r="C215" s="13" t="s">
        <v>868</v>
      </c>
      <c r="D215" s="6"/>
      <c r="F215" s="5" t="s">
        <v>855</v>
      </c>
      <c r="G215" s="5" t="s">
        <v>865</v>
      </c>
      <c r="H215" s="5" t="s">
        <v>11</v>
      </c>
      <c r="I215" s="14"/>
    </row>
    <row r="216" spans="2:9" x14ac:dyDescent="0.2">
      <c r="B216" s="12"/>
      <c r="C216" s="13" t="s">
        <v>869</v>
      </c>
      <c r="D216" s="6"/>
      <c r="F216" s="19" t="str">
        <f>IFERROR(AVERAGE(F204:F210)," ")</f>
        <v xml:space="preserve"> </v>
      </c>
      <c r="G216" s="19" t="str">
        <f>IFERROR(AVERAGE(G204:G210)," ")</f>
        <v xml:space="preserve"> </v>
      </c>
      <c r="H216" s="20" t="str">
        <f>IF(F216&gt;1200, "A", IF(F216&gt;900, "B", IF(F216&gt;600, "C", "D")))</f>
        <v>A</v>
      </c>
      <c r="I216" s="14"/>
    </row>
    <row r="217" spans="2:9" x14ac:dyDescent="0.2">
      <c r="B217" s="12"/>
      <c r="C217" s="21" t="s">
        <v>10</v>
      </c>
      <c r="D217" s="32"/>
      <c r="I217" s="14"/>
    </row>
    <row r="218" spans="2:9" x14ac:dyDescent="0.2">
      <c r="B218" s="12"/>
      <c r="C218" s="21" t="s">
        <v>2</v>
      </c>
      <c r="D218" s="6"/>
      <c r="F218" s="16" t="s">
        <v>862</v>
      </c>
      <c r="G218" s="16" t="s">
        <v>863</v>
      </c>
      <c r="H218" s="16" t="s">
        <v>864</v>
      </c>
      <c r="I218" s="14"/>
    </row>
    <row r="219" spans="2:9" x14ac:dyDescent="0.2">
      <c r="B219" s="12"/>
      <c r="C219" s="21" t="s">
        <v>870</v>
      </c>
      <c r="D219" s="6"/>
      <c r="F219" s="5">
        <v>1200</v>
      </c>
      <c r="G219" s="5">
        <v>2500</v>
      </c>
      <c r="H219" s="16" t="s">
        <v>5</v>
      </c>
      <c r="I219" s="14"/>
    </row>
    <row r="220" spans="2:9" x14ac:dyDescent="0.2">
      <c r="B220" s="12"/>
      <c r="F220" s="5">
        <v>900</v>
      </c>
      <c r="G220" s="5">
        <v>1200</v>
      </c>
      <c r="H220" s="16" t="s">
        <v>6</v>
      </c>
      <c r="I220" s="14"/>
    </row>
    <row r="221" spans="2:9" ht="15" x14ac:dyDescent="0.25">
      <c r="B221" s="12"/>
      <c r="C221" s="22"/>
      <c r="F221" s="5">
        <v>600</v>
      </c>
      <c r="G221" s="5">
        <v>900</v>
      </c>
      <c r="H221" s="16" t="s">
        <v>7</v>
      </c>
      <c r="I221" s="14"/>
    </row>
    <row r="222" spans="2:9" x14ac:dyDescent="0.2">
      <c r="B222" s="12"/>
      <c r="F222" s="5">
        <v>0</v>
      </c>
      <c r="G222" s="5">
        <v>600</v>
      </c>
      <c r="H222" s="16" t="s">
        <v>8</v>
      </c>
      <c r="I222" s="14"/>
    </row>
    <row r="223" spans="2:9" ht="15" x14ac:dyDescent="0.25">
      <c r="B223" s="12"/>
      <c r="C223" s="22"/>
      <c r="I223" s="14"/>
    </row>
    <row r="224" spans="2:9" x14ac:dyDescent="0.2">
      <c r="B224" s="12"/>
      <c r="D224" s="7"/>
      <c r="F224" s="16" t="s">
        <v>11</v>
      </c>
      <c r="G224" s="16" t="s">
        <v>866</v>
      </c>
      <c r="H224" s="16" t="s">
        <v>867</v>
      </c>
      <c r="I224" s="14"/>
    </row>
    <row r="225" spans="2:9" x14ac:dyDescent="0.2">
      <c r="B225" s="12"/>
      <c r="D225" s="7"/>
      <c r="F225" s="23" t="str">
        <f>H216</f>
        <v>A</v>
      </c>
      <c r="G225" s="24">
        <f>IF(F225="D",F222,IF(F225="C",F221-50,IF(F225="B",F220-50,IF(F225="A",F219-50))))</f>
        <v>1150</v>
      </c>
      <c r="H225" s="24">
        <f>IF(F225="D",G222+50,IF(F225="C",G221+50,IF(F225="B",G220+50,IF(F225="A",G219))))</f>
        <v>2500</v>
      </c>
      <c r="I225" s="14"/>
    </row>
    <row r="226" spans="2:9" ht="13.5" thickBot="1" x14ac:dyDescent="0.25">
      <c r="B226" s="25"/>
      <c r="C226" s="26"/>
      <c r="D226" s="27"/>
      <c r="E226" s="27"/>
      <c r="F226" s="27"/>
      <c r="G226" s="27"/>
      <c r="H226" s="27"/>
      <c r="I226" s="28"/>
    </row>
    <row r="227" spans="2:9" ht="13.5" thickBot="1" x14ac:dyDescent="0.25"/>
    <row r="228" spans="2:9" x14ac:dyDescent="0.2">
      <c r="B228" s="9"/>
      <c r="C228" s="10"/>
      <c r="D228" s="10"/>
      <c r="E228" s="10"/>
      <c r="F228" s="10"/>
      <c r="G228" s="10"/>
      <c r="H228" s="10"/>
      <c r="I228" s="11"/>
    </row>
    <row r="229" spans="2:9" x14ac:dyDescent="0.2">
      <c r="B229" s="12"/>
      <c r="C229" s="13" t="s">
        <v>1</v>
      </c>
      <c r="D229" s="75"/>
      <c r="E229" s="75"/>
      <c r="I229" s="14"/>
    </row>
    <row r="230" spans="2:9" x14ac:dyDescent="0.2">
      <c r="B230" s="12"/>
      <c r="I230" s="14"/>
    </row>
    <row r="231" spans="2:9" x14ac:dyDescent="0.2">
      <c r="B231" s="12"/>
      <c r="C231" s="15"/>
      <c r="D231" s="16" t="s">
        <v>536</v>
      </c>
      <c r="E231" s="16" t="s">
        <v>9</v>
      </c>
      <c r="F231" s="16" t="s">
        <v>537</v>
      </c>
      <c r="G231" s="16" t="s">
        <v>857</v>
      </c>
      <c r="H231" s="16" t="s">
        <v>13</v>
      </c>
      <c r="I231" s="14"/>
    </row>
    <row r="232" spans="2:9" x14ac:dyDescent="0.2">
      <c r="B232" s="12"/>
      <c r="C232" s="17" t="s">
        <v>16</v>
      </c>
      <c r="D232" s="40"/>
      <c r="E232" s="5" t="str">
        <f>IFERROR(VLOOKUP($D232, Sheet2!$A$2:$D$538,2,FALSE),"")</f>
        <v/>
      </c>
      <c r="F232" s="5" t="str">
        <f>IFERROR(VLOOKUP($D232, Sheet2!$A$2:$D$538,3,FALSE),"")</f>
        <v/>
      </c>
      <c r="G232" s="5" t="str">
        <f>IFERROR(VLOOKUP($D232, Sheet2!$A$2:$D$538,4,FALSE),"")</f>
        <v/>
      </c>
      <c r="H232" s="5" t="str">
        <f>IFERROR(VLOOKUP(D232,Sheet3!$C$1:$D$184,2,FALSE),"Check Registration")</f>
        <v>Check Registration</v>
      </c>
      <c r="I232" s="14"/>
    </row>
    <row r="233" spans="2:9" x14ac:dyDescent="0.2">
      <c r="B233" s="12"/>
      <c r="C233" s="17" t="s">
        <v>17</v>
      </c>
      <c r="D233" s="40"/>
      <c r="E233" s="5" t="str">
        <f>IFERROR(VLOOKUP($D233, Sheet2!$A$2:$D$538,2,FALSE),"")</f>
        <v/>
      </c>
      <c r="F233" s="5" t="str">
        <f>IFERROR(VLOOKUP($D233, Sheet2!$A$2:$D$538,3,FALSE),"")</f>
        <v/>
      </c>
      <c r="G233" s="5" t="str">
        <f>IFERROR(VLOOKUP($D233, Sheet2!$A$2:$D$538,4,FALSE),"")</f>
        <v/>
      </c>
      <c r="H233" s="5" t="str">
        <f>IFERROR(VLOOKUP(D233,Sheet3!$C$1:$D$184,2,FALSE),"Check Registration")</f>
        <v>Check Registration</v>
      </c>
      <c r="I233" s="14"/>
    </row>
    <row r="234" spans="2:9" x14ac:dyDescent="0.2">
      <c r="B234" s="12"/>
      <c r="C234" s="17" t="s">
        <v>18</v>
      </c>
      <c r="D234" s="40"/>
      <c r="E234" s="5" t="str">
        <f>IFERROR(VLOOKUP($D234, Sheet2!$A$2:$D$538,2,FALSE),"")</f>
        <v/>
      </c>
      <c r="F234" s="5" t="str">
        <f>IFERROR(VLOOKUP($D234, Sheet2!$A$2:$D$538,3,FALSE),"")</f>
        <v/>
      </c>
      <c r="G234" s="5" t="str">
        <f>IFERROR(VLOOKUP($D234, Sheet2!$A$2:$D$538,4,FALSE),"")</f>
        <v/>
      </c>
      <c r="H234" s="5" t="str">
        <f>IFERROR(VLOOKUP(D234,Sheet3!$C$1:$D$184,2,FALSE),"Check Registration")</f>
        <v>Check Registration</v>
      </c>
      <c r="I234" s="14"/>
    </row>
    <row r="235" spans="2:9" x14ac:dyDescent="0.2">
      <c r="B235" s="12"/>
      <c r="C235" s="17" t="s">
        <v>19</v>
      </c>
      <c r="D235" s="40"/>
      <c r="E235" s="5" t="str">
        <f>IFERROR(VLOOKUP($D235, Sheet2!$A$2:$D$538,2,FALSE),"")</f>
        <v/>
      </c>
      <c r="F235" s="5" t="str">
        <f>IFERROR(VLOOKUP($D235, Sheet2!$A$2:$D$538,3,FALSE),"")</f>
        <v/>
      </c>
      <c r="G235" s="5" t="str">
        <f>IFERROR(VLOOKUP($D235, Sheet2!$A$2:$D$538,4,FALSE),"")</f>
        <v/>
      </c>
      <c r="H235" s="5" t="str">
        <f>IFERROR(VLOOKUP(D235,Sheet3!$C$1:$D$184,2,FALSE),"Check Registration")</f>
        <v>Check Registration</v>
      </c>
      <c r="I235" s="14"/>
    </row>
    <row r="236" spans="2:9" x14ac:dyDescent="0.2">
      <c r="B236" s="12"/>
      <c r="C236" s="17" t="s">
        <v>858</v>
      </c>
      <c r="D236" s="40"/>
      <c r="E236" s="5" t="str">
        <f>IFERROR(VLOOKUP($D236, Sheet2!$A$2:$D$538,2,FALSE),"")</f>
        <v/>
      </c>
      <c r="F236" s="5" t="str">
        <f>IFERROR(VLOOKUP($D236, Sheet2!$A$2:$D$538,3,FALSE),"")</f>
        <v/>
      </c>
      <c r="G236" s="5" t="str">
        <f>IFERROR(VLOOKUP($D236, Sheet2!$A$2:$D$538,4,FALSE),"")</f>
        <v/>
      </c>
      <c r="H236" s="5" t="str">
        <f>IFERROR(VLOOKUP(D236,Sheet3!$C$1:$D$184,2,FALSE),"Check Registration")</f>
        <v>Check Registration</v>
      </c>
      <c r="I236" s="14"/>
    </row>
    <row r="237" spans="2:9" x14ac:dyDescent="0.2">
      <c r="B237" s="12"/>
      <c r="C237" s="18" t="s">
        <v>538</v>
      </c>
      <c r="D237" s="6"/>
      <c r="E237" s="5" t="s">
        <v>540</v>
      </c>
      <c r="F237" s="2"/>
      <c r="G237" s="5" t="s">
        <v>540</v>
      </c>
      <c r="H237" s="5" t="str">
        <f>IFERROR(VLOOKUP(D237,Sheet3!$C$1:$D$184,2,FALSE),"Check Registration")</f>
        <v>Check Registration</v>
      </c>
      <c r="I237" s="14"/>
    </row>
    <row r="238" spans="2:9" x14ac:dyDescent="0.2">
      <c r="B238" s="12"/>
      <c r="C238" s="18" t="s">
        <v>539</v>
      </c>
      <c r="D238" s="6"/>
      <c r="E238" s="5" t="s">
        <v>540</v>
      </c>
      <c r="F238" s="2"/>
      <c r="G238" s="5" t="s">
        <v>540</v>
      </c>
      <c r="H238" s="5" t="str">
        <f>IFERROR(VLOOKUP(D238,Sheet3!$C$1:$D$184,2,FALSE),"Check Registration")</f>
        <v>Check Registration</v>
      </c>
      <c r="I238" s="14"/>
    </row>
    <row r="239" spans="2:9" x14ac:dyDescent="0.2">
      <c r="B239" s="12"/>
      <c r="C239" s="18" t="s">
        <v>859</v>
      </c>
      <c r="D239" s="6"/>
      <c r="E239" s="5" t="s">
        <v>540</v>
      </c>
      <c r="F239" s="2"/>
      <c r="G239" s="5" t="s">
        <v>540</v>
      </c>
      <c r="H239" s="5" t="str">
        <f>IFERROR(VLOOKUP(D239,Sheet3!$C$1:$D$184,2,FALSE),"Check Registration")</f>
        <v>Check Registration</v>
      </c>
      <c r="I239" s="14"/>
    </row>
    <row r="240" spans="2:9" x14ac:dyDescent="0.2">
      <c r="B240" s="12"/>
      <c r="C240" s="18" t="s">
        <v>860</v>
      </c>
      <c r="D240" s="6"/>
      <c r="E240" s="5" t="s">
        <v>540</v>
      </c>
      <c r="F240" s="2"/>
      <c r="G240" s="5" t="s">
        <v>540</v>
      </c>
      <c r="H240" s="5" t="str">
        <f>IFERROR(VLOOKUP(D240,Sheet3!$C$1:$D$184,2,FALSE),"Check Registration")</f>
        <v>Check Registration</v>
      </c>
      <c r="I240" s="14"/>
    </row>
    <row r="241" spans="2:9" x14ac:dyDescent="0.2">
      <c r="B241" s="12"/>
      <c r="C241" s="18" t="s">
        <v>861</v>
      </c>
      <c r="D241" s="6"/>
      <c r="E241" s="5" t="s">
        <v>540</v>
      </c>
      <c r="F241" s="2"/>
      <c r="G241" s="5" t="s">
        <v>540</v>
      </c>
      <c r="H241" s="5" t="str">
        <f>IFERROR(VLOOKUP(D241,Sheet3!$C$1:$D$184,2,FALSE),"Check Registration")</f>
        <v>Check Registration</v>
      </c>
      <c r="I241" s="14"/>
    </row>
    <row r="242" spans="2:9" x14ac:dyDescent="0.2">
      <c r="B242" s="12"/>
      <c r="I242" s="14"/>
    </row>
    <row r="243" spans="2:9" x14ac:dyDescent="0.2">
      <c r="B243" s="12"/>
      <c r="C243" s="13" t="s">
        <v>868</v>
      </c>
      <c r="D243" s="6"/>
      <c r="F243" s="5" t="s">
        <v>855</v>
      </c>
      <c r="G243" s="5" t="s">
        <v>865</v>
      </c>
      <c r="H243" s="5" t="s">
        <v>11</v>
      </c>
      <c r="I243" s="14"/>
    </row>
    <row r="244" spans="2:9" x14ac:dyDescent="0.2">
      <c r="B244" s="12"/>
      <c r="C244" s="13" t="s">
        <v>869</v>
      </c>
      <c r="D244" s="6"/>
      <c r="F244" s="19" t="str">
        <f>IFERROR(AVERAGE(F232:F238)," ")</f>
        <v xml:space="preserve"> </v>
      </c>
      <c r="G244" s="19" t="str">
        <f>IFERROR(AVERAGE(G232:G238)," ")</f>
        <v xml:space="preserve"> </v>
      </c>
      <c r="H244" s="20" t="str">
        <f>IF(F244&gt;1200, "A", IF(F244&gt;900, "B", IF(F244&gt;600, "C", "D")))</f>
        <v>A</v>
      </c>
      <c r="I244" s="14"/>
    </row>
    <row r="245" spans="2:9" x14ac:dyDescent="0.2">
      <c r="B245" s="12"/>
      <c r="C245" s="21" t="s">
        <v>10</v>
      </c>
      <c r="D245" s="32"/>
      <c r="I245" s="14"/>
    </row>
    <row r="246" spans="2:9" x14ac:dyDescent="0.2">
      <c r="B246" s="12"/>
      <c r="C246" s="21" t="s">
        <v>2</v>
      </c>
      <c r="D246" s="6"/>
      <c r="F246" s="16" t="s">
        <v>862</v>
      </c>
      <c r="G246" s="16" t="s">
        <v>863</v>
      </c>
      <c r="H246" s="16" t="s">
        <v>864</v>
      </c>
      <c r="I246" s="14"/>
    </row>
    <row r="247" spans="2:9" x14ac:dyDescent="0.2">
      <c r="B247" s="12"/>
      <c r="C247" s="21" t="s">
        <v>870</v>
      </c>
      <c r="D247" s="6"/>
      <c r="F247" s="5">
        <v>1200</v>
      </c>
      <c r="G247" s="5">
        <v>2500</v>
      </c>
      <c r="H247" s="16" t="s">
        <v>5</v>
      </c>
      <c r="I247" s="14"/>
    </row>
    <row r="248" spans="2:9" x14ac:dyDescent="0.2">
      <c r="B248" s="12"/>
      <c r="F248" s="5">
        <v>900</v>
      </c>
      <c r="G248" s="5">
        <v>1200</v>
      </c>
      <c r="H248" s="16" t="s">
        <v>6</v>
      </c>
      <c r="I248" s="14"/>
    </row>
    <row r="249" spans="2:9" ht="15" x14ac:dyDescent="0.25">
      <c r="B249" s="12"/>
      <c r="C249" s="22"/>
      <c r="F249" s="5">
        <v>600</v>
      </c>
      <c r="G249" s="5">
        <v>900</v>
      </c>
      <c r="H249" s="16" t="s">
        <v>7</v>
      </c>
      <c r="I249" s="14"/>
    </row>
    <row r="250" spans="2:9" x14ac:dyDescent="0.2">
      <c r="B250" s="12"/>
      <c r="F250" s="5">
        <v>0</v>
      </c>
      <c r="G250" s="5">
        <v>600</v>
      </c>
      <c r="H250" s="16" t="s">
        <v>8</v>
      </c>
      <c r="I250" s="14"/>
    </row>
    <row r="251" spans="2:9" ht="15" x14ac:dyDescent="0.25">
      <c r="B251" s="12"/>
      <c r="C251" s="22"/>
      <c r="I251" s="14"/>
    </row>
    <row r="252" spans="2:9" x14ac:dyDescent="0.2">
      <c r="B252" s="12"/>
      <c r="D252" s="7"/>
      <c r="F252" s="16" t="s">
        <v>11</v>
      </c>
      <c r="G252" s="16" t="s">
        <v>866</v>
      </c>
      <c r="H252" s="16" t="s">
        <v>867</v>
      </c>
      <c r="I252" s="14"/>
    </row>
    <row r="253" spans="2:9" x14ac:dyDescent="0.2">
      <c r="B253" s="12"/>
      <c r="D253" s="7"/>
      <c r="F253" s="23" t="str">
        <f>H244</f>
        <v>A</v>
      </c>
      <c r="G253" s="24">
        <f>IF(F253="D",F250,IF(F253="C",F249-50,IF(F253="B",F248-50,IF(F253="A",F247-50))))</f>
        <v>1150</v>
      </c>
      <c r="H253" s="24">
        <f>IF(F253="D",G250+50,IF(F253="C",G249+50,IF(F253="B",G248+50,IF(F253="A",G247))))</f>
        <v>2500</v>
      </c>
      <c r="I253" s="14"/>
    </row>
    <row r="254" spans="2:9" ht="13.5" thickBot="1" x14ac:dyDescent="0.25">
      <c r="B254" s="25"/>
      <c r="C254" s="26"/>
      <c r="D254" s="27"/>
      <c r="E254" s="27"/>
      <c r="F254" s="27"/>
      <c r="G254" s="27"/>
      <c r="H254" s="27"/>
      <c r="I254" s="28"/>
    </row>
    <row r="255" spans="2:9" ht="13.5" thickBot="1" x14ac:dyDescent="0.25">
      <c r="D255" s="7"/>
    </row>
    <row r="256" spans="2:9" x14ac:dyDescent="0.2">
      <c r="B256" s="9"/>
      <c r="C256" s="10"/>
      <c r="D256" s="10"/>
      <c r="E256" s="10"/>
      <c r="F256" s="10"/>
      <c r="G256" s="10"/>
      <c r="H256" s="10"/>
      <c r="I256" s="11"/>
    </row>
    <row r="257" spans="2:9" x14ac:dyDescent="0.2">
      <c r="B257" s="12"/>
      <c r="C257" s="13" t="s">
        <v>1</v>
      </c>
      <c r="D257" s="75"/>
      <c r="E257" s="75"/>
      <c r="I257" s="14"/>
    </row>
    <row r="258" spans="2:9" x14ac:dyDescent="0.2">
      <c r="B258" s="12"/>
      <c r="I258" s="14"/>
    </row>
    <row r="259" spans="2:9" x14ac:dyDescent="0.2">
      <c r="B259" s="12"/>
      <c r="C259" s="15"/>
      <c r="D259" s="16" t="s">
        <v>536</v>
      </c>
      <c r="E259" s="16" t="s">
        <v>9</v>
      </c>
      <c r="F259" s="16" t="s">
        <v>537</v>
      </c>
      <c r="G259" s="16" t="s">
        <v>857</v>
      </c>
      <c r="H259" s="16" t="s">
        <v>13</v>
      </c>
      <c r="I259" s="14"/>
    </row>
    <row r="260" spans="2:9" x14ac:dyDescent="0.2">
      <c r="B260" s="12"/>
      <c r="C260" s="17" t="s">
        <v>16</v>
      </c>
      <c r="D260" s="40"/>
      <c r="E260" s="5" t="str">
        <f>IFERROR(VLOOKUP($D260, Sheet2!$A$2:$D$538,2,FALSE),"")</f>
        <v/>
      </c>
      <c r="F260" s="5" t="str">
        <f>IFERROR(VLOOKUP($D260, Sheet2!$A$2:$D$538,3,FALSE),"")</f>
        <v/>
      </c>
      <c r="G260" s="5" t="str">
        <f>IFERROR(VLOOKUP($D260, Sheet2!$A$2:$D$538,4,FALSE),"")</f>
        <v/>
      </c>
      <c r="H260" s="5" t="str">
        <f>IFERROR(VLOOKUP(D260,Sheet3!$C$1:$D$184,2,FALSE),"Check Registration")</f>
        <v>Check Registration</v>
      </c>
      <c r="I260" s="14"/>
    </row>
    <row r="261" spans="2:9" x14ac:dyDescent="0.2">
      <c r="B261" s="12"/>
      <c r="C261" s="17" t="s">
        <v>17</v>
      </c>
      <c r="D261" s="40"/>
      <c r="E261" s="5" t="str">
        <f>IFERROR(VLOOKUP($D261, Sheet2!$A$2:$D$538,2,FALSE),"")</f>
        <v/>
      </c>
      <c r="F261" s="5" t="str">
        <f>IFERROR(VLOOKUP($D261, Sheet2!$A$2:$D$538,3,FALSE),"")</f>
        <v/>
      </c>
      <c r="G261" s="5" t="str">
        <f>IFERROR(VLOOKUP($D261, Sheet2!$A$2:$D$538,4,FALSE),"")</f>
        <v/>
      </c>
      <c r="H261" s="5" t="str">
        <f>IFERROR(VLOOKUP(D261,Sheet3!$C$1:$D$184,2,FALSE),"Check Registration")</f>
        <v>Check Registration</v>
      </c>
      <c r="I261" s="14"/>
    </row>
    <row r="262" spans="2:9" x14ac:dyDescent="0.2">
      <c r="B262" s="12"/>
      <c r="C262" s="17" t="s">
        <v>18</v>
      </c>
      <c r="D262" s="40"/>
      <c r="E262" s="5" t="str">
        <f>IFERROR(VLOOKUP($D262, Sheet2!$A$2:$D$538,2,FALSE),"")</f>
        <v/>
      </c>
      <c r="F262" s="5" t="str">
        <f>IFERROR(VLOOKUP($D262, Sheet2!$A$2:$D$538,3,FALSE),"")</f>
        <v/>
      </c>
      <c r="G262" s="5" t="str">
        <f>IFERROR(VLOOKUP($D262, Sheet2!$A$2:$D$538,4,FALSE),"")</f>
        <v/>
      </c>
      <c r="H262" s="5" t="str">
        <f>IFERROR(VLOOKUP(D262,Sheet3!$C$1:$D$184,2,FALSE),"Check Registration")</f>
        <v>Check Registration</v>
      </c>
      <c r="I262" s="14"/>
    </row>
    <row r="263" spans="2:9" x14ac:dyDescent="0.2">
      <c r="B263" s="12"/>
      <c r="C263" s="17" t="s">
        <v>19</v>
      </c>
      <c r="D263" s="40"/>
      <c r="E263" s="5" t="str">
        <f>IFERROR(VLOOKUP($D263, Sheet2!$A$2:$D$538,2,FALSE),"")</f>
        <v/>
      </c>
      <c r="F263" s="5" t="str">
        <f>IFERROR(VLOOKUP($D263, Sheet2!$A$2:$D$538,3,FALSE),"")</f>
        <v/>
      </c>
      <c r="G263" s="5" t="str">
        <f>IFERROR(VLOOKUP($D263, Sheet2!$A$2:$D$538,4,FALSE),"")</f>
        <v/>
      </c>
      <c r="H263" s="5" t="str">
        <f>IFERROR(VLOOKUP(D263,Sheet3!$C$1:$D$184,2,FALSE),"Check Registration")</f>
        <v>Check Registration</v>
      </c>
      <c r="I263" s="14"/>
    </row>
    <row r="264" spans="2:9" x14ac:dyDescent="0.2">
      <c r="B264" s="12"/>
      <c r="C264" s="17" t="s">
        <v>858</v>
      </c>
      <c r="D264" s="40"/>
      <c r="E264" s="5" t="str">
        <f>IFERROR(VLOOKUP($D264, Sheet2!$A$2:$D$538,2,FALSE),"")</f>
        <v/>
      </c>
      <c r="F264" s="5" t="str">
        <f>IFERROR(VLOOKUP($D264, Sheet2!$A$2:$D$538,3,FALSE),"")</f>
        <v/>
      </c>
      <c r="G264" s="5" t="str">
        <f>IFERROR(VLOOKUP($D264, Sheet2!$A$2:$D$538,4,FALSE),"")</f>
        <v/>
      </c>
      <c r="H264" s="5" t="str">
        <f>IFERROR(VLOOKUP(D264,Sheet3!$C$1:$D$184,2,FALSE),"Check Registration")</f>
        <v>Check Registration</v>
      </c>
      <c r="I264" s="14"/>
    </row>
    <row r="265" spans="2:9" x14ac:dyDescent="0.2">
      <c r="B265" s="12"/>
      <c r="C265" s="18" t="s">
        <v>538</v>
      </c>
      <c r="D265" s="6"/>
      <c r="E265" s="5" t="s">
        <v>540</v>
      </c>
      <c r="F265" s="2"/>
      <c r="G265" s="5" t="s">
        <v>540</v>
      </c>
      <c r="H265" s="5" t="str">
        <f>IFERROR(VLOOKUP(D265,Sheet3!$C$1:$D$184,2,FALSE),"Check Registration")</f>
        <v>Check Registration</v>
      </c>
      <c r="I265" s="14"/>
    </row>
    <row r="266" spans="2:9" x14ac:dyDescent="0.2">
      <c r="B266" s="12"/>
      <c r="C266" s="18" t="s">
        <v>539</v>
      </c>
      <c r="D266" s="6"/>
      <c r="E266" s="5" t="s">
        <v>540</v>
      </c>
      <c r="F266" s="2"/>
      <c r="G266" s="5" t="s">
        <v>540</v>
      </c>
      <c r="H266" s="5" t="str">
        <f>IFERROR(VLOOKUP(D266,Sheet3!$C$1:$D$184,2,FALSE),"Check Registration")</f>
        <v>Check Registration</v>
      </c>
      <c r="I266" s="14"/>
    </row>
    <row r="267" spans="2:9" x14ac:dyDescent="0.2">
      <c r="B267" s="12"/>
      <c r="C267" s="18" t="s">
        <v>859</v>
      </c>
      <c r="D267" s="6"/>
      <c r="E267" s="5" t="s">
        <v>540</v>
      </c>
      <c r="F267" s="2"/>
      <c r="G267" s="5" t="s">
        <v>540</v>
      </c>
      <c r="H267" s="5" t="str">
        <f>IFERROR(VLOOKUP(D267,Sheet3!$C$1:$D$184,2,FALSE),"Check Registration")</f>
        <v>Check Registration</v>
      </c>
      <c r="I267" s="14"/>
    </row>
    <row r="268" spans="2:9" x14ac:dyDescent="0.2">
      <c r="B268" s="12"/>
      <c r="C268" s="18" t="s">
        <v>860</v>
      </c>
      <c r="D268" s="6"/>
      <c r="E268" s="5" t="s">
        <v>540</v>
      </c>
      <c r="F268" s="2"/>
      <c r="G268" s="5" t="s">
        <v>540</v>
      </c>
      <c r="H268" s="5" t="str">
        <f>IFERROR(VLOOKUP(D268,Sheet3!$C$1:$D$184,2,FALSE),"Check Registration")</f>
        <v>Check Registration</v>
      </c>
      <c r="I268" s="14"/>
    </row>
    <row r="269" spans="2:9" x14ac:dyDescent="0.2">
      <c r="B269" s="12"/>
      <c r="C269" s="18" t="s">
        <v>861</v>
      </c>
      <c r="D269" s="6"/>
      <c r="E269" s="5" t="s">
        <v>540</v>
      </c>
      <c r="F269" s="2"/>
      <c r="G269" s="5" t="s">
        <v>540</v>
      </c>
      <c r="H269" s="5" t="str">
        <f>IFERROR(VLOOKUP(D269,Sheet3!$C$1:$D$184,2,FALSE),"Check Registration")</f>
        <v>Check Registration</v>
      </c>
      <c r="I269" s="14"/>
    </row>
    <row r="270" spans="2:9" x14ac:dyDescent="0.2">
      <c r="B270" s="12"/>
      <c r="I270" s="14"/>
    </row>
    <row r="271" spans="2:9" x14ac:dyDescent="0.2">
      <c r="B271" s="12"/>
      <c r="C271" s="13" t="s">
        <v>868</v>
      </c>
      <c r="D271" s="6"/>
      <c r="F271" s="5" t="s">
        <v>855</v>
      </c>
      <c r="G271" s="5" t="s">
        <v>865</v>
      </c>
      <c r="H271" s="5" t="s">
        <v>11</v>
      </c>
      <c r="I271" s="14"/>
    </row>
    <row r="272" spans="2:9" x14ac:dyDescent="0.2">
      <c r="B272" s="12"/>
      <c r="C272" s="13" t="s">
        <v>869</v>
      </c>
      <c r="D272" s="6"/>
      <c r="F272" s="19" t="str">
        <f>IFERROR(AVERAGE(F260:F266)," ")</f>
        <v xml:space="preserve"> </v>
      </c>
      <c r="G272" s="19" t="str">
        <f>IFERROR(AVERAGE(G260:G266)," ")</f>
        <v xml:space="preserve"> </v>
      </c>
      <c r="H272" s="20" t="str">
        <f>IF(F272&gt;1200, "A", IF(F272&gt;900, "B", IF(F272&gt;600, "C", "D")))</f>
        <v>A</v>
      </c>
      <c r="I272" s="14"/>
    </row>
    <row r="273" spans="2:9" x14ac:dyDescent="0.2">
      <c r="B273" s="12"/>
      <c r="C273" s="21" t="s">
        <v>10</v>
      </c>
      <c r="D273" s="32"/>
      <c r="I273" s="14"/>
    </row>
    <row r="274" spans="2:9" x14ac:dyDescent="0.2">
      <c r="B274" s="12"/>
      <c r="C274" s="21" t="s">
        <v>2</v>
      </c>
      <c r="D274" s="6"/>
      <c r="F274" s="16" t="s">
        <v>862</v>
      </c>
      <c r="G274" s="16" t="s">
        <v>863</v>
      </c>
      <c r="H274" s="16" t="s">
        <v>864</v>
      </c>
      <c r="I274" s="14"/>
    </row>
    <row r="275" spans="2:9" x14ac:dyDescent="0.2">
      <c r="B275" s="12"/>
      <c r="C275" s="21" t="s">
        <v>870</v>
      </c>
      <c r="D275" s="6"/>
      <c r="F275" s="5">
        <v>1200</v>
      </c>
      <c r="G275" s="5">
        <v>2500</v>
      </c>
      <c r="H275" s="16" t="s">
        <v>5</v>
      </c>
      <c r="I275" s="14"/>
    </row>
    <row r="276" spans="2:9" x14ac:dyDescent="0.2">
      <c r="B276" s="12"/>
      <c r="F276" s="5">
        <v>900</v>
      </c>
      <c r="G276" s="5">
        <v>1200</v>
      </c>
      <c r="H276" s="16" t="s">
        <v>6</v>
      </c>
      <c r="I276" s="14"/>
    </row>
    <row r="277" spans="2:9" ht="15" x14ac:dyDescent="0.25">
      <c r="B277" s="12"/>
      <c r="C277" s="22"/>
      <c r="F277" s="5">
        <v>600</v>
      </c>
      <c r="G277" s="5">
        <v>900</v>
      </c>
      <c r="H277" s="16" t="s">
        <v>7</v>
      </c>
      <c r="I277" s="14"/>
    </row>
    <row r="278" spans="2:9" x14ac:dyDescent="0.2">
      <c r="B278" s="12"/>
      <c r="F278" s="5">
        <v>0</v>
      </c>
      <c r="G278" s="5">
        <v>600</v>
      </c>
      <c r="H278" s="16" t="s">
        <v>8</v>
      </c>
      <c r="I278" s="14"/>
    </row>
    <row r="279" spans="2:9" ht="15" x14ac:dyDescent="0.25">
      <c r="B279" s="12"/>
      <c r="C279" s="22"/>
      <c r="I279" s="14"/>
    </row>
    <row r="280" spans="2:9" x14ac:dyDescent="0.2">
      <c r="B280" s="12"/>
      <c r="D280" s="7"/>
      <c r="F280" s="16" t="s">
        <v>11</v>
      </c>
      <c r="G280" s="16" t="s">
        <v>866</v>
      </c>
      <c r="H280" s="16" t="s">
        <v>867</v>
      </c>
      <c r="I280" s="14"/>
    </row>
    <row r="281" spans="2:9" x14ac:dyDescent="0.2">
      <c r="B281" s="12"/>
      <c r="D281" s="7"/>
      <c r="F281" s="23" t="str">
        <f>H272</f>
        <v>A</v>
      </c>
      <c r="G281" s="24">
        <f>IF(F281="D",F278,IF(F281="C",F277-50,IF(F281="B",F276-50,IF(F281="A",F275-50))))</f>
        <v>1150</v>
      </c>
      <c r="H281" s="24">
        <f>IF(F281="D",G278+50,IF(F281="C",G277+50,IF(F281="B",G276+50,IF(F281="A",G275))))</f>
        <v>2500</v>
      </c>
      <c r="I281" s="14"/>
    </row>
    <row r="282" spans="2:9" ht="13.5" thickBot="1" x14ac:dyDescent="0.25">
      <c r="B282" s="25"/>
      <c r="C282" s="26"/>
      <c r="D282" s="27"/>
      <c r="E282" s="27"/>
      <c r="F282" s="27"/>
      <c r="G282" s="27"/>
      <c r="H282" s="27"/>
      <c r="I282" s="28"/>
    </row>
    <row r="283" spans="2:9" ht="13.5" thickBot="1" x14ac:dyDescent="0.25"/>
    <row r="284" spans="2:9" x14ac:dyDescent="0.2">
      <c r="B284" s="9"/>
      <c r="C284" s="10"/>
      <c r="D284" s="10"/>
      <c r="E284" s="10"/>
      <c r="F284" s="10"/>
      <c r="G284" s="10"/>
      <c r="H284" s="10"/>
      <c r="I284" s="11"/>
    </row>
    <row r="285" spans="2:9" x14ac:dyDescent="0.2">
      <c r="B285" s="12"/>
      <c r="C285" s="13" t="s">
        <v>1</v>
      </c>
      <c r="D285" s="75"/>
      <c r="E285" s="75"/>
      <c r="I285" s="14"/>
    </row>
    <row r="286" spans="2:9" x14ac:dyDescent="0.2">
      <c r="B286" s="12"/>
      <c r="I286" s="14"/>
    </row>
    <row r="287" spans="2:9" x14ac:dyDescent="0.2">
      <c r="B287" s="12"/>
      <c r="C287" s="15"/>
      <c r="D287" s="16" t="s">
        <v>536</v>
      </c>
      <c r="E287" s="16" t="s">
        <v>9</v>
      </c>
      <c r="F287" s="16" t="s">
        <v>537</v>
      </c>
      <c r="G287" s="16" t="s">
        <v>857</v>
      </c>
      <c r="H287" s="16" t="s">
        <v>13</v>
      </c>
      <c r="I287" s="14"/>
    </row>
    <row r="288" spans="2:9" x14ac:dyDescent="0.2">
      <c r="B288" s="12"/>
      <c r="C288" s="17" t="s">
        <v>16</v>
      </c>
      <c r="D288" s="40"/>
      <c r="E288" s="5" t="str">
        <f>IFERROR(VLOOKUP($D288, Sheet2!$A$2:$D$538,2,FALSE),"")</f>
        <v/>
      </c>
      <c r="F288" s="5" t="str">
        <f>IFERROR(VLOOKUP($D288, Sheet2!$A$2:$D$538,3,FALSE),"")</f>
        <v/>
      </c>
      <c r="G288" s="5" t="str">
        <f>IFERROR(VLOOKUP($D288, Sheet2!$A$2:$D$538,4,FALSE),"")</f>
        <v/>
      </c>
      <c r="H288" s="5" t="str">
        <f>IFERROR(VLOOKUP(D288,Sheet3!$C$1:$D$184,2,FALSE),"Check Registration")</f>
        <v>Check Registration</v>
      </c>
      <c r="I288" s="14"/>
    </row>
    <row r="289" spans="2:9" x14ac:dyDescent="0.2">
      <c r="B289" s="12"/>
      <c r="C289" s="17" t="s">
        <v>17</v>
      </c>
      <c r="D289" s="40"/>
      <c r="E289" s="5" t="str">
        <f>IFERROR(VLOOKUP($D289, Sheet2!$A$2:$D$538,2,FALSE),"")</f>
        <v/>
      </c>
      <c r="F289" s="5" t="str">
        <f>IFERROR(VLOOKUP($D289, Sheet2!$A$2:$D$538,3,FALSE),"")</f>
        <v/>
      </c>
      <c r="G289" s="5" t="str">
        <f>IFERROR(VLOOKUP($D289, Sheet2!$A$2:$D$538,4,FALSE),"")</f>
        <v/>
      </c>
      <c r="H289" s="5" t="str">
        <f>IFERROR(VLOOKUP(D289,Sheet3!$C$1:$D$184,2,FALSE),"Check Registration")</f>
        <v>Check Registration</v>
      </c>
      <c r="I289" s="14"/>
    </row>
    <row r="290" spans="2:9" x14ac:dyDescent="0.2">
      <c r="B290" s="12"/>
      <c r="C290" s="17" t="s">
        <v>18</v>
      </c>
      <c r="D290" s="40"/>
      <c r="E290" s="5" t="str">
        <f>IFERROR(VLOOKUP($D290, Sheet2!$A$2:$D$538,2,FALSE),"")</f>
        <v/>
      </c>
      <c r="F290" s="5" t="str">
        <f>IFERROR(VLOOKUP($D290, Sheet2!$A$2:$D$538,3,FALSE),"")</f>
        <v/>
      </c>
      <c r="G290" s="5" t="str">
        <f>IFERROR(VLOOKUP($D290, Sheet2!$A$2:$D$538,4,FALSE),"")</f>
        <v/>
      </c>
      <c r="H290" s="5" t="str">
        <f>IFERROR(VLOOKUP(D290,Sheet3!$C$1:$D$184,2,FALSE),"Check Registration")</f>
        <v>Check Registration</v>
      </c>
      <c r="I290" s="14"/>
    </row>
    <row r="291" spans="2:9" x14ac:dyDescent="0.2">
      <c r="B291" s="12"/>
      <c r="C291" s="17" t="s">
        <v>19</v>
      </c>
      <c r="D291" s="40"/>
      <c r="E291" s="5" t="str">
        <f>IFERROR(VLOOKUP($D291, Sheet2!$A$2:$D$538,2,FALSE),"")</f>
        <v/>
      </c>
      <c r="F291" s="5" t="str">
        <f>IFERROR(VLOOKUP($D291, Sheet2!$A$2:$D$538,3,FALSE),"")</f>
        <v/>
      </c>
      <c r="G291" s="5" t="str">
        <f>IFERROR(VLOOKUP($D291, Sheet2!$A$2:$D$538,4,FALSE),"")</f>
        <v/>
      </c>
      <c r="H291" s="5" t="str">
        <f>IFERROR(VLOOKUP(D291,Sheet3!$C$1:$D$184,2,FALSE),"Check Registration")</f>
        <v>Check Registration</v>
      </c>
      <c r="I291" s="14"/>
    </row>
    <row r="292" spans="2:9" x14ac:dyDescent="0.2">
      <c r="B292" s="12"/>
      <c r="C292" s="17" t="s">
        <v>858</v>
      </c>
      <c r="D292" s="40"/>
      <c r="E292" s="5" t="str">
        <f>IFERROR(VLOOKUP($D292, Sheet2!$A$2:$D$538,2,FALSE),"")</f>
        <v/>
      </c>
      <c r="F292" s="5" t="str">
        <f>IFERROR(VLOOKUP($D292, Sheet2!$A$2:$D$538,3,FALSE),"")</f>
        <v/>
      </c>
      <c r="G292" s="5" t="str">
        <f>IFERROR(VLOOKUP($D292, Sheet2!$A$2:$D$538,4,FALSE),"")</f>
        <v/>
      </c>
      <c r="H292" s="5" t="str">
        <f>IFERROR(VLOOKUP(D292,Sheet3!$C$1:$D$184,2,FALSE),"Check Registration")</f>
        <v>Check Registration</v>
      </c>
      <c r="I292" s="14"/>
    </row>
    <row r="293" spans="2:9" x14ac:dyDescent="0.2">
      <c r="B293" s="12"/>
      <c r="C293" s="18" t="s">
        <v>538</v>
      </c>
      <c r="D293" s="6"/>
      <c r="E293" s="5" t="s">
        <v>540</v>
      </c>
      <c r="F293" s="2"/>
      <c r="G293" s="5" t="s">
        <v>540</v>
      </c>
      <c r="H293" s="5" t="str">
        <f>IFERROR(VLOOKUP(D293,Sheet3!$C$1:$D$184,2,FALSE),"Check Registration")</f>
        <v>Check Registration</v>
      </c>
      <c r="I293" s="14"/>
    </row>
    <row r="294" spans="2:9" x14ac:dyDescent="0.2">
      <c r="B294" s="12"/>
      <c r="C294" s="18" t="s">
        <v>539</v>
      </c>
      <c r="D294" s="6"/>
      <c r="E294" s="5" t="s">
        <v>540</v>
      </c>
      <c r="F294" s="2"/>
      <c r="G294" s="5" t="s">
        <v>540</v>
      </c>
      <c r="H294" s="5" t="str">
        <f>IFERROR(VLOOKUP(D294,Sheet3!$C$1:$D$184,2,FALSE),"Check Registration")</f>
        <v>Check Registration</v>
      </c>
      <c r="I294" s="14"/>
    </row>
    <row r="295" spans="2:9" x14ac:dyDescent="0.2">
      <c r="B295" s="12"/>
      <c r="C295" s="18" t="s">
        <v>859</v>
      </c>
      <c r="D295" s="6"/>
      <c r="E295" s="5" t="s">
        <v>540</v>
      </c>
      <c r="F295" s="2"/>
      <c r="G295" s="5" t="s">
        <v>540</v>
      </c>
      <c r="H295" s="5" t="str">
        <f>IFERROR(VLOOKUP(D295,Sheet3!$C$1:$D$184,2,FALSE),"Check Registration")</f>
        <v>Check Registration</v>
      </c>
      <c r="I295" s="14"/>
    </row>
    <row r="296" spans="2:9" x14ac:dyDescent="0.2">
      <c r="B296" s="12"/>
      <c r="C296" s="18" t="s">
        <v>860</v>
      </c>
      <c r="D296" s="6"/>
      <c r="E296" s="5" t="s">
        <v>540</v>
      </c>
      <c r="F296" s="2"/>
      <c r="G296" s="5" t="s">
        <v>540</v>
      </c>
      <c r="H296" s="5" t="str">
        <f>IFERROR(VLOOKUP(D296,Sheet3!$C$1:$D$184,2,FALSE),"Check Registration")</f>
        <v>Check Registration</v>
      </c>
      <c r="I296" s="14"/>
    </row>
    <row r="297" spans="2:9" x14ac:dyDescent="0.2">
      <c r="B297" s="12"/>
      <c r="C297" s="18" t="s">
        <v>861</v>
      </c>
      <c r="D297" s="6"/>
      <c r="E297" s="5" t="s">
        <v>540</v>
      </c>
      <c r="F297" s="2"/>
      <c r="G297" s="5" t="s">
        <v>540</v>
      </c>
      <c r="H297" s="5" t="str">
        <f>IFERROR(VLOOKUP(D297,Sheet3!$C$1:$D$184,2,FALSE),"Check Registration")</f>
        <v>Check Registration</v>
      </c>
      <c r="I297" s="14"/>
    </row>
    <row r="298" spans="2:9" x14ac:dyDescent="0.2">
      <c r="B298" s="12"/>
      <c r="I298" s="14"/>
    </row>
    <row r="299" spans="2:9" x14ac:dyDescent="0.2">
      <c r="B299" s="12"/>
      <c r="C299" s="13" t="s">
        <v>868</v>
      </c>
      <c r="D299" s="6"/>
      <c r="F299" s="5" t="s">
        <v>855</v>
      </c>
      <c r="G299" s="5" t="s">
        <v>865</v>
      </c>
      <c r="H299" s="5" t="s">
        <v>11</v>
      </c>
      <c r="I299" s="14"/>
    </row>
    <row r="300" spans="2:9" x14ac:dyDescent="0.2">
      <c r="B300" s="12"/>
      <c r="C300" s="13" t="s">
        <v>869</v>
      </c>
      <c r="D300" s="6"/>
      <c r="F300" s="19" t="str">
        <f>IFERROR(AVERAGE(F288:F294)," ")</f>
        <v xml:space="preserve"> </v>
      </c>
      <c r="G300" s="19" t="str">
        <f>IFERROR(AVERAGE(G288:G294)," ")</f>
        <v xml:space="preserve"> </v>
      </c>
      <c r="H300" s="20" t="str">
        <f>IF(F300&gt;1200, "A", IF(F300&gt;900, "B", IF(F300&gt;600, "C", "D")))</f>
        <v>A</v>
      </c>
      <c r="I300" s="14"/>
    </row>
    <row r="301" spans="2:9" x14ac:dyDescent="0.2">
      <c r="B301" s="12"/>
      <c r="C301" s="21" t="s">
        <v>10</v>
      </c>
      <c r="D301" s="32"/>
      <c r="I301" s="14"/>
    </row>
    <row r="302" spans="2:9" x14ac:dyDescent="0.2">
      <c r="B302" s="12"/>
      <c r="C302" s="21" t="s">
        <v>2</v>
      </c>
      <c r="D302" s="6"/>
      <c r="F302" s="16" t="s">
        <v>862</v>
      </c>
      <c r="G302" s="16" t="s">
        <v>863</v>
      </c>
      <c r="H302" s="16" t="s">
        <v>864</v>
      </c>
      <c r="I302" s="14"/>
    </row>
    <row r="303" spans="2:9" x14ac:dyDescent="0.2">
      <c r="B303" s="12"/>
      <c r="C303" s="21" t="s">
        <v>870</v>
      </c>
      <c r="D303" s="6"/>
      <c r="F303" s="5">
        <v>1200</v>
      </c>
      <c r="G303" s="5">
        <v>2500</v>
      </c>
      <c r="H303" s="16" t="s">
        <v>5</v>
      </c>
      <c r="I303" s="14"/>
    </row>
    <row r="304" spans="2:9" x14ac:dyDescent="0.2">
      <c r="B304" s="12"/>
      <c r="F304" s="5">
        <v>900</v>
      </c>
      <c r="G304" s="5">
        <v>1200</v>
      </c>
      <c r="H304" s="16" t="s">
        <v>6</v>
      </c>
      <c r="I304" s="14"/>
    </row>
    <row r="305" spans="2:9" ht="15" x14ac:dyDescent="0.25">
      <c r="B305" s="12"/>
      <c r="C305" s="22"/>
      <c r="F305" s="5">
        <v>600</v>
      </c>
      <c r="G305" s="5">
        <v>900</v>
      </c>
      <c r="H305" s="16" t="s">
        <v>7</v>
      </c>
      <c r="I305" s="14"/>
    </row>
    <row r="306" spans="2:9" x14ac:dyDescent="0.2">
      <c r="B306" s="12"/>
      <c r="F306" s="5">
        <v>0</v>
      </c>
      <c r="G306" s="5">
        <v>600</v>
      </c>
      <c r="H306" s="16" t="s">
        <v>8</v>
      </c>
      <c r="I306" s="14"/>
    </row>
    <row r="307" spans="2:9" ht="15" x14ac:dyDescent="0.25">
      <c r="B307" s="12"/>
      <c r="C307" s="22"/>
      <c r="I307" s="14"/>
    </row>
    <row r="308" spans="2:9" x14ac:dyDescent="0.2">
      <c r="B308" s="12"/>
      <c r="D308" s="7"/>
      <c r="F308" s="16" t="s">
        <v>11</v>
      </c>
      <c r="G308" s="16" t="s">
        <v>866</v>
      </c>
      <c r="H308" s="16" t="s">
        <v>867</v>
      </c>
      <c r="I308" s="14"/>
    </row>
    <row r="309" spans="2:9" x14ac:dyDescent="0.2">
      <c r="B309" s="12"/>
      <c r="D309" s="7"/>
      <c r="F309" s="23" t="str">
        <f>H300</f>
        <v>A</v>
      </c>
      <c r="G309" s="24">
        <f>IF(F309="D",F306,IF(F309="C",F305-50,IF(F309="B",F304-50,IF(F309="A",F303-50))))</f>
        <v>1150</v>
      </c>
      <c r="H309" s="24">
        <f>IF(F309="D",G306+50,IF(F309="C",G305+50,IF(F309="B",G304+50,IF(F309="A",G303))))</f>
        <v>2500</v>
      </c>
      <c r="I309" s="14"/>
    </row>
    <row r="310" spans="2:9" ht="13.5" thickBot="1" x14ac:dyDescent="0.25">
      <c r="B310" s="25"/>
      <c r="C310" s="26"/>
      <c r="D310" s="27"/>
      <c r="E310" s="27"/>
      <c r="F310" s="27"/>
      <c r="G310" s="27"/>
      <c r="H310" s="27"/>
      <c r="I310" s="28"/>
    </row>
    <row r="311" spans="2:9" ht="13.5" thickBot="1" x14ac:dyDescent="0.25">
      <c r="D311" s="7"/>
    </row>
    <row r="312" spans="2:9" x14ac:dyDescent="0.2">
      <c r="B312" s="9"/>
      <c r="C312" s="10"/>
      <c r="D312" s="10"/>
      <c r="E312" s="10"/>
      <c r="F312" s="10"/>
      <c r="G312" s="10"/>
      <c r="H312" s="10"/>
      <c r="I312" s="11"/>
    </row>
    <row r="313" spans="2:9" x14ac:dyDescent="0.2">
      <c r="B313" s="12"/>
      <c r="C313" s="13" t="s">
        <v>1</v>
      </c>
      <c r="D313" s="75"/>
      <c r="E313" s="75"/>
      <c r="I313" s="14"/>
    </row>
    <row r="314" spans="2:9" x14ac:dyDescent="0.2">
      <c r="B314" s="12"/>
      <c r="I314" s="14"/>
    </row>
    <row r="315" spans="2:9" x14ac:dyDescent="0.2">
      <c r="B315" s="12"/>
      <c r="C315" s="15"/>
      <c r="D315" s="16" t="s">
        <v>536</v>
      </c>
      <c r="E315" s="16" t="s">
        <v>9</v>
      </c>
      <c r="F315" s="16" t="s">
        <v>537</v>
      </c>
      <c r="G315" s="16" t="s">
        <v>857</v>
      </c>
      <c r="H315" s="16" t="s">
        <v>13</v>
      </c>
      <c r="I315" s="14"/>
    </row>
    <row r="316" spans="2:9" x14ac:dyDescent="0.2">
      <c r="B316" s="12"/>
      <c r="C316" s="17" t="s">
        <v>16</v>
      </c>
      <c r="D316" s="40"/>
      <c r="E316" s="5" t="str">
        <f>IFERROR(VLOOKUP($D316, Sheet2!$A$2:$D$538,2,FALSE),"")</f>
        <v/>
      </c>
      <c r="F316" s="5" t="str">
        <f>IFERROR(VLOOKUP($D316, Sheet2!$A$2:$D$538,3,FALSE),"")</f>
        <v/>
      </c>
      <c r="G316" s="5" t="str">
        <f>IFERROR(VLOOKUP($D316, Sheet2!$A$2:$D$538,4,FALSE),"")</f>
        <v/>
      </c>
      <c r="H316" s="5" t="str">
        <f>IFERROR(VLOOKUP(D316,Sheet3!$C$1:$D$184,2,FALSE),"Check Registration")</f>
        <v>Check Registration</v>
      </c>
      <c r="I316" s="14"/>
    </row>
    <row r="317" spans="2:9" x14ac:dyDescent="0.2">
      <c r="B317" s="12"/>
      <c r="C317" s="17" t="s">
        <v>17</v>
      </c>
      <c r="D317" s="40"/>
      <c r="E317" s="5" t="str">
        <f>IFERROR(VLOOKUP($D317, Sheet2!$A$2:$D$538,2,FALSE),"")</f>
        <v/>
      </c>
      <c r="F317" s="5" t="str">
        <f>IFERROR(VLOOKUP($D317, Sheet2!$A$2:$D$538,3,FALSE),"")</f>
        <v/>
      </c>
      <c r="G317" s="5" t="str">
        <f>IFERROR(VLOOKUP($D317, Sheet2!$A$2:$D$538,4,FALSE),"")</f>
        <v/>
      </c>
      <c r="H317" s="5" t="str">
        <f>IFERROR(VLOOKUP(D317,Sheet3!$C$1:$D$184,2,FALSE),"Check Registration")</f>
        <v>Check Registration</v>
      </c>
      <c r="I317" s="14"/>
    </row>
    <row r="318" spans="2:9" x14ac:dyDescent="0.2">
      <c r="B318" s="12"/>
      <c r="C318" s="17" t="s">
        <v>18</v>
      </c>
      <c r="D318" s="40"/>
      <c r="E318" s="5" t="str">
        <f>IFERROR(VLOOKUP($D318, Sheet2!$A$2:$D$538,2,FALSE),"")</f>
        <v/>
      </c>
      <c r="F318" s="5" t="str">
        <f>IFERROR(VLOOKUP($D318, Sheet2!$A$2:$D$538,3,FALSE),"")</f>
        <v/>
      </c>
      <c r="G318" s="5" t="str">
        <f>IFERROR(VLOOKUP($D318, Sheet2!$A$2:$D$538,4,FALSE),"")</f>
        <v/>
      </c>
      <c r="H318" s="5" t="str">
        <f>IFERROR(VLOOKUP(D318,Sheet3!$C$1:$D$184,2,FALSE),"Check Registration")</f>
        <v>Check Registration</v>
      </c>
      <c r="I318" s="14"/>
    </row>
    <row r="319" spans="2:9" x14ac:dyDescent="0.2">
      <c r="B319" s="12"/>
      <c r="C319" s="17" t="s">
        <v>19</v>
      </c>
      <c r="D319" s="40"/>
      <c r="E319" s="5" t="str">
        <f>IFERROR(VLOOKUP($D319, Sheet2!$A$2:$D$538,2,FALSE),"")</f>
        <v/>
      </c>
      <c r="F319" s="5" t="str">
        <f>IFERROR(VLOOKUP($D319, Sheet2!$A$2:$D$538,3,FALSE),"")</f>
        <v/>
      </c>
      <c r="G319" s="5" t="str">
        <f>IFERROR(VLOOKUP($D319, Sheet2!$A$2:$D$538,4,FALSE),"")</f>
        <v/>
      </c>
      <c r="H319" s="5" t="str">
        <f>IFERROR(VLOOKUP(D319,Sheet3!$C$1:$D$184,2,FALSE),"Check Registration")</f>
        <v>Check Registration</v>
      </c>
      <c r="I319" s="14"/>
    </row>
    <row r="320" spans="2:9" x14ac:dyDescent="0.2">
      <c r="B320" s="12"/>
      <c r="C320" s="17" t="s">
        <v>858</v>
      </c>
      <c r="D320" s="40"/>
      <c r="E320" s="5" t="str">
        <f>IFERROR(VLOOKUP($D320, Sheet2!$A$2:$D$538,2,FALSE),"")</f>
        <v/>
      </c>
      <c r="F320" s="5" t="str">
        <f>IFERROR(VLOOKUP($D320, Sheet2!$A$2:$D$538,3,FALSE),"")</f>
        <v/>
      </c>
      <c r="G320" s="5" t="str">
        <f>IFERROR(VLOOKUP($D320, Sheet2!$A$2:$D$538,4,FALSE),"")</f>
        <v/>
      </c>
      <c r="H320" s="5" t="str">
        <f>IFERROR(VLOOKUP(D320,Sheet3!$C$1:$D$184,2,FALSE),"Check Registration")</f>
        <v>Check Registration</v>
      </c>
      <c r="I320" s="14"/>
    </row>
    <row r="321" spans="2:9" x14ac:dyDescent="0.2">
      <c r="B321" s="12"/>
      <c r="C321" s="18" t="s">
        <v>538</v>
      </c>
      <c r="D321" s="6"/>
      <c r="E321" s="5" t="s">
        <v>540</v>
      </c>
      <c r="F321" s="2"/>
      <c r="G321" s="5" t="s">
        <v>540</v>
      </c>
      <c r="H321" s="5" t="str">
        <f>IFERROR(VLOOKUP(D321,Sheet3!$C$1:$D$184,2,FALSE),"Check Registration")</f>
        <v>Check Registration</v>
      </c>
      <c r="I321" s="14"/>
    </row>
    <row r="322" spans="2:9" x14ac:dyDescent="0.2">
      <c r="B322" s="12"/>
      <c r="C322" s="18" t="s">
        <v>539</v>
      </c>
      <c r="D322" s="6"/>
      <c r="E322" s="5" t="s">
        <v>540</v>
      </c>
      <c r="F322" s="2"/>
      <c r="G322" s="5" t="s">
        <v>540</v>
      </c>
      <c r="H322" s="5" t="str">
        <f>IFERROR(VLOOKUP(D322,Sheet3!$C$1:$D$184,2,FALSE),"Check Registration")</f>
        <v>Check Registration</v>
      </c>
      <c r="I322" s="14"/>
    </row>
    <row r="323" spans="2:9" x14ac:dyDescent="0.2">
      <c r="B323" s="12"/>
      <c r="C323" s="18" t="s">
        <v>859</v>
      </c>
      <c r="D323" s="6"/>
      <c r="E323" s="5" t="s">
        <v>540</v>
      </c>
      <c r="F323" s="2"/>
      <c r="G323" s="5" t="s">
        <v>540</v>
      </c>
      <c r="H323" s="5" t="str">
        <f>IFERROR(VLOOKUP(D323,Sheet3!$C$1:$D$184,2,FALSE),"Check Registration")</f>
        <v>Check Registration</v>
      </c>
      <c r="I323" s="14"/>
    </row>
    <row r="324" spans="2:9" x14ac:dyDescent="0.2">
      <c r="B324" s="12"/>
      <c r="C324" s="18" t="s">
        <v>860</v>
      </c>
      <c r="D324" s="6"/>
      <c r="E324" s="5" t="s">
        <v>540</v>
      </c>
      <c r="F324" s="2"/>
      <c r="G324" s="5" t="s">
        <v>540</v>
      </c>
      <c r="H324" s="5" t="str">
        <f>IFERROR(VLOOKUP(D324,Sheet3!$C$1:$D$184,2,FALSE),"Check Registration")</f>
        <v>Check Registration</v>
      </c>
      <c r="I324" s="14"/>
    </row>
    <row r="325" spans="2:9" x14ac:dyDescent="0.2">
      <c r="B325" s="12"/>
      <c r="C325" s="18" t="s">
        <v>861</v>
      </c>
      <c r="D325" s="6"/>
      <c r="E325" s="5" t="s">
        <v>540</v>
      </c>
      <c r="F325" s="2"/>
      <c r="G325" s="5" t="s">
        <v>540</v>
      </c>
      <c r="H325" s="5" t="str">
        <f>IFERROR(VLOOKUP(D325,Sheet3!$C$1:$D$184,2,FALSE),"Check Registration")</f>
        <v>Check Registration</v>
      </c>
      <c r="I325" s="14"/>
    </row>
    <row r="326" spans="2:9" x14ac:dyDescent="0.2">
      <c r="B326" s="12"/>
      <c r="I326" s="14"/>
    </row>
    <row r="327" spans="2:9" x14ac:dyDescent="0.2">
      <c r="B327" s="12"/>
      <c r="C327" s="13" t="s">
        <v>868</v>
      </c>
      <c r="D327" s="6"/>
      <c r="F327" s="5" t="s">
        <v>855</v>
      </c>
      <c r="G327" s="5" t="s">
        <v>865</v>
      </c>
      <c r="H327" s="5" t="s">
        <v>11</v>
      </c>
      <c r="I327" s="14"/>
    </row>
    <row r="328" spans="2:9" x14ac:dyDescent="0.2">
      <c r="B328" s="12"/>
      <c r="C328" s="13" t="s">
        <v>869</v>
      </c>
      <c r="D328" s="6"/>
      <c r="F328" s="19" t="str">
        <f>IFERROR(AVERAGE(F316:F322)," ")</f>
        <v xml:space="preserve"> </v>
      </c>
      <c r="G328" s="19" t="str">
        <f>IFERROR(AVERAGE(G316:G322)," ")</f>
        <v xml:space="preserve"> </v>
      </c>
      <c r="H328" s="20" t="str">
        <f>IF(F328&gt;1200, "A", IF(F328&gt;900, "B", IF(F328&gt;600, "C", "D")))</f>
        <v>A</v>
      </c>
      <c r="I328" s="14"/>
    </row>
    <row r="329" spans="2:9" x14ac:dyDescent="0.2">
      <c r="B329" s="12"/>
      <c r="C329" s="21" t="s">
        <v>10</v>
      </c>
      <c r="D329" s="32"/>
      <c r="I329" s="14"/>
    </row>
    <row r="330" spans="2:9" x14ac:dyDescent="0.2">
      <c r="B330" s="12"/>
      <c r="C330" s="21" t="s">
        <v>2</v>
      </c>
      <c r="D330" s="6"/>
      <c r="F330" s="16" t="s">
        <v>862</v>
      </c>
      <c r="G330" s="16" t="s">
        <v>863</v>
      </c>
      <c r="H330" s="16" t="s">
        <v>864</v>
      </c>
      <c r="I330" s="14"/>
    </row>
    <row r="331" spans="2:9" x14ac:dyDescent="0.2">
      <c r="B331" s="12"/>
      <c r="C331" s="21" t="s">
        <v>870</v>
      </c>
      <c r="D331" s="6"/>
      <c r="F331" s="5">
        <v>1200</v>
      </c>
      <c r="G331" s="5">
        <v>2500</v>
      </c>
      <c r="H331" s="16" t="s">
        <v>5</v>
      </c>
      <c r="I331" s="14"/>
    </row>
    <row r="332" spans="2:9" x14ac:dyDescent="0.2">
      <c r="B332" s="12"/>
      <c r="F332" s="5">
        <v>900</v>
      </c>
      <c r="G332" s="5">
        <v>1200</v>
      </c>
      <c r="H332" s="16" t="s">
        <v>6</v>
      </c>
      <c r="I332" s="14"/>
    </row>
    <row r="333" spans="2:9" ht="15" x14ac:dyDescent="0.25">
      <c r="B333" s="12"/>
      <c r="C333" s="22"/>
      <c r="F333" s="5">
        <v>600</v>
      </c>
      <c r="G333" s="5">
        <v>900</v>
      </c>
      <c r="H333" s="16" t="s">
        <v>7</v>
      </c>
      <c r="I333" s="14"/>
    </row>
    <row r="334" spans="2:9" x14ac:dyDescent="0.2">
      <c r="B334" s="12"/>
      <c r="F334" s="5">
        <v>0</v>
      </c>
      <c r="G334" s="5">
        <v>600</v>
      </c>
      <c r="H334" s="16" t="s">
        <v>8</v>
      </c>
      <c r="I334" s="14"/>
    </row>
    <row r="335" spans="2:9" ht="15" x14ac:dyDescent="0.25">
      <c r="B335" s="12"/>
      <c r="C335" s="22"/>
      <c r="I335" s="14"/>
    </row>
    <row r="336" spans="2:9" x14ac:dyDescent="0.2">
      <c r="B336" s="12"/>
      <c r="D336" s="7"/>
      <c r="F336" s="16" t="s">
        <v>11</v>
      </c>
      <c r="G336" s="16" t="s">
        <v>866</v>
      </c>
      <c r="H336" s="16" t="s">
        <v>867</v>
      </c>
      <c r="I336" s="14"/>
    </row>
    <row r="337" spans="2:9" x14ac:dyDescent="0.2">
      <c r="B337" s="12"/>
      <c r="D337" s="7"/>
      <c r="F337" s="23" t="str">
        <f>H328</f>
        <v>A</v>
      </c>
      <c r="G337" s="24">
        <f>IF(F337="D",F334,IF(F337="C",F333-50,IF(F337="B",F332-50,IF(F337="A",F331-50))))</f>
        <v>1150</v>
      </c>
      <c r="H337" s="24">
        <f>IF(F337="D",G334+50,IF(F337="C",G333+50,IF(F337="B",G332+50,IF(F337="A",G331))))</f>
        <v>2500</v>
      </c>
      <c r="I337" s="14"/>
    </row>
    <row r="338" spans="2:9" ht="13.5" thickBot="1" x14ac:dyDescent="0.25">
      <c r="B338" s="25"/>
      <c r="C338" s="26"/>
      <c r="D338" s="27"/>
      <c r="E338" s="27"/>
      <c r="F338" s="27"/>
      <c r="G338" s="27"/>
      <c r="H338" s="27"/>
      <c r="I338" s="28"/>
    </row>
    <row r="339" spans="2:9" ht="13.5" thickBot="1" x14ac:dyDescent="0.25"/>
    <row r="340" spans="2:9" x14ac:dyDescent="0.2">
      <c r="B340" s="9"/>
      <c r="C340" s="10"/>
      <c r="D340" s="10"/>
      <c r="E340" s="10"/>
      <c r="F340" s="10"/>
      <c r="G340" s="10"/>
      <c r="H340" s="10"/>
      <c r="I340" s="11"/>
    </row>
    <row r="341" spans="2:9" x14ac:dyDescent="0.2">
      <c r="B341" s="12"/>
      <c r="C341" s="13" t="s">
        <v>1</v>
      </c>
      <c r="D341" s="75"/>
      <c r="E341" s="75"/>
      <c r="I341" s="14"/>
    </row>
    <row r="342" spans="2:9" x14ac:dyDescent="0.2">
      <c r="B342" s="12"/>
      <c r="I342" s="14"/>
    </row>
    <row r="343" spans="2:9" x14ac:dyDescent="0.2">
      <c r="B343" s="12"/>
      <c r="C343" s="15"/>
      <c r="D343" s="16" t="s">
        <v>536</v>
      </c>
      <c r="E343" s="16" t="s">
        <v>9</v>
      </c>
      <c r="F343" s="16" t="s">
        <v>537</v>
      </c>
      <c r="G343" s="16" t="s">
        <v>857</v>
      </c>
      <c r="H343" s="16" t="s">
        <v>13</v>
      </c>
      <c r="I343" s="14"/>
    </row>
    <row r="344" spans="2:9" x14ac:dyDescent="0.2">
      <c r="B344" s="12"/>
      <c r="C344" s="17" t="s">
        <v>16</v>
      </c>
      <c r="D344" s="40"/>
      <c r="E344" s="5" t="str">
        <f>IFERROR(VLOOKUP($D344, Sheet2!$A$2:$D$538,2,FALSE),"")</f>
        <v/>
      </c>
      <c r="F344" s="5" t="str">
        <f>IFERROR(VLOOKUP($D344, Sheet2!$A$2:$D$538,3,FALSE),"")</f>
        <v/>
      </c>
      <c r="G344" s="5" t="str">
        <f>IFERROR(VLOOKUP($D344, Sheet2!$A$2:$D$538,4,FALSE),"")</f>
        <v/>
      </c>
      <c r="H344" s="5" t="str">
        <f>IFERROR(VLOOKUP(D344,Sheet3!$C$1:$D$184,2,FALSE),"Check Registration")</f>
        <v>Check Registration</v>
      </c>
      <c r="I344" s="14"/>
    </row>
    <row r="345" spans="2:9" x14ac:dyDescent="0.2">
      <c r="B345" s="12"/>
      <c r="C345" s="17" t="s">
        <v>17</v>
      </c>
      <c r="D345" s="40"/>
      <c r="E345" s="5" t="str">
        <f>IFERROR(VLOOKUP($D345, Sheet2!$A$2:$D$538,2,FALSE),"")</f>
        <v/>
      </c>
      <c r="F345" s="5" t="str">
        <f>IFERROR(VLOOKUP($D345, Sheet2!$A$2:$D$538,3,FALSE),"")</f>
        <v/>
      </c>
      <c r="G345" s="5" t="str">
        <f>IFERROR(VLOOKUP($D345, Sheet2!$A$2:$D$538,4,FALSE),"")</f>
        <v/>
      </c>
      <c r="H345" s="5" t="str">
        <f>IFERROR(VLOOKUP(D345,Sheet3!$C$1:$D$184,2,FALSE),"Check Registration")</f>
        <v>Check Registration</v>
      </c>
      <c r="I345" s="14"/>
    </row>
    <row r="346" spans="2:9" x14ac:dyDescent="0.2">
      <c r="B346" s="12"/>
      <c r="C346" s="17" t="s">
        <v>18</v>
      </c>
      <c r="D346" s="40"/>
      <c r="E346" s="5" t="str">
        <f>IFERROR(VLOOKUP($D346, Sheet2!$A$2:$D$538,2,FALSE),"")</f>
        <v/>
      </c>
      <c r="F346" s="5" t="str">
        <f>IFERROR(VLOOKUP($D346, Sheet2!$A$2:$D$538,3,FALSE),"")</f>
        <v/>
      </c>
      <c r="G346" s="5" t="str">
        <f>IFERROR(VLOOKUP($D346, Sheet2!$A$2:$D$538,4,FALSE),"")</f>
        <v/>
      </c>
      <c r="H346" s="5" t="str">
        <f>IFERROR(VLOOKUP(D346,Sheet3!$C$1:$D$184,2,FALSE),"Check Registration")</f>
        <v>Check Registration</v>
      </c>
      <c r="I346" s="14"/>
    </row>
    <row r="347" spans="2:9" x14ac:dyDescent="0.2">
      <c r="B347" s="12"/>
      <c r="C347" s="17" t="s">
        <v>19</v>
      </c>
      <c r="D347" s="40"/>
      <c r="E347" s="5" t="str">
        <f>IFERROR(VLOOKUP($D347, Sheet2!$A$2:$D$538,2,FALSE),"")</f>
        <v/>
      </c>
      <c r="F347" s="5" t="str">
        <f>IFERROR(VLOOKUP($D347, Sheet2!$A$2:$D$538,3,FALSE),"")</f>
        <v/>
      </c>
      <c r="G347" s="5" t="str">
        <f>IFERROR(VLOOKUP($D347, Sheet2!$A$2:$D$538,4,FALSE),"")</f>
        <v/>
      </c>
      <c r="H347" s="5" t="str">
        <f>IFERROR(VLOOKUP(D347,Sheet3!$C$1:$D$184,2,FALSE),"Check Registration")</f>
        <v>Check Registration</v>
      </c>
      <c r="I347" s="14"/>
    </row>
    <row r="348" spans="2:9" x14ac:dyDescent="0.2">
      <c r="B348" s="12"/>
      <c r="C348" s="17" t="s">
        <v>858</v>
      </c>
      <c r="D348" s="40"/>
      <c r="E348" s="5" t="str">
        <f>IFERROR(VLOOKUP($D348, Sheet2!$A$2:$D$538,2,FALSE),"")</f>
        <v/>
      </c>
      <c r="F348" s="5" t="str">
        <f>IFERROR(VLOOKUP($D348, Sheet2!$A$2:$D$538,3,FALSE),"")</f>
        <v/>
      </c>
      <c r="G348" s="5" t="str">
        <f>IFERROR(VLOOKUP($D348, Sheet2!$A$2:$D$538,4,FALSE),"")</f>
        <v/>
      </c>
      <c r="H348" s="5" t="str">
        <f>IFERROR(VLOOKUP(D348,Sheet3!$C$1:$D$184,2,FALSE),"Check Registration")</f>
        <v>Check Registration</v>
      </c>
      <c r="I348" s="14"/>
    </row>
    <row r="349" spans="2:9" x14ac:dyDescent="0.2">
      <c r="B349" s="12"/>
      <c r="C349" s="18" t="s">
        <v>538</v>
      </c>
      <c r="D349" s="6"/>
      <c r="E349" s="5" t="s">
        <v>540</v>
      </c>
      <c r="F349" s="2"/>
      <c r="G349" s="5" t="s">
        <v>540</v>
      </c>
      <c r="H349" s="5" t="str">
        <f>IFERROR(VLOOKUP(D349,Sheet3!$C$1:$D$184,2,FALSE),"Check Registration")</f>
        <v>Check Registration</v>
      </c>
      <c r="I349" s="14"/>
    </row>
    <row r="350" spans="2:9" x14ac:dyDescent="0.2">
      <c r="B350" s="12"/>
      <c r="C350" s="18" t="s">
        <v>539</v>
      </c>
      <c r="D350" s="6"/>
      <c r="E350" s="5" t="s">
        <v>540</v>
      </c>
      <c r="F350" s="2"/>
      <c r="G350" s="5" t="s">
        <v>540</v>
      </c>
      <c r="H350" s="5" t="str">
        <f>IFERROR(VLOOKUP(D350,Sheet3!$C$1:$D$184,2,FALSE),"Check Registration")</f>
        <v>Check Registration</v>
      </c>
      <c r="I350" s="14"/>
    </row>
    <row r="351" spans="2:9" x14ac:dyDescent="0.2">
      <c r="B351" s="12"/>
      <c r="C351" s="18" t="s">
        <v>859</v>
      </c>
      <c r="D351" s="6"/>
      <c r="E351" s="5" t="s">
        <v>540</v>
      </c>
      <c r="F351" s="2"/>
      <c r="G351" s="5" t="s">
        <v>540</v>
      </c>
      <c r="H351" s="5" t="str">
        <f>IFERROR(VLOOKUP(D351,Sheet3!$C$1:$D$184,2,FALSE),"Check Registration")</f>
        <v>Check Registration</v>
      </c>
      <c r="I351" s="14"/>
    </row>
    <row r="352" spans="2:9" x14ac:dyDescent="0.2">
      <c r="B352" s="12"/>
      <c r="C352" s="18" t="s">
        <v>860</v>
      </c>
      <c r="D352" s="6"/>
      <c r="E352" s="5" t="s">
        <v>540</v>
      </c>
      <c r="F352" s="2"/>
      <c r="G352" s="5" t="s">
        <v>540</v>
      </c>
      <c r="H352" s="5" t="str">
        <f>IFERROR(VLOOKUP(D352,Sheet3!$C$1:$D$184,2,FALSE),"Check Registration")</f>
        <v>Check Registration</v>
      </c>
      <c r="I352" s="14"/>
    </row>
    <row r="353" spans="2:9" x14ac:dyDescent="0.2">
      <c r="B353" s="12"/>
      <c r="C353" s="18" t="s">
        <v>861</v>
      </c>
      <c r="D353" s="6"/>
      <c r="E353" s="5" t="s">
        <v>540</v>
      </c>
      <c r="F353" s="2"/>
      <c r="G353" s="5" t="s">
        <v>540</v>
      </c>
      <c r="H353" s="5" t="str">
        <f>IFERROR(VLOOKUP(D353,Sheet3!$C$1:$D$184,2,FALSE),"Check Registration")</f>
        <v>Check Registration</v>
      </c>
      <c r="I353" s="14"/>
    </row>
    <row r="354" spans="2:9" x14ac:dyDescent="0.2">
      <c r="B354" s="12"/>
      <c r="I354" s="14"/>
    </row>
    <row r="355" spans="2:9" x14ac:dyDescent="0.2">
      <c r="B355" s="12"/>
      <c r="C355" s="13" t="s">
        <v>868</v>
      </c>
      <c r="D355" s="6"/>
      <c r="F355" s="5" t="s">
        <v>855</v>
      </c>
      <c r="G355" s="5" t="s">
        <v>865</v>
      </c>
      <c r="H355" s="5" t="s">
        <v>11</v>
      </c>
      <c r="I355" s="14"/>
    </row>
    <row r="356" spans="2:9" x14ac:dyDescent="0.2">
      <c r="B356" s="12"/>
      <c r="C356" s="13" t="s">
        <v>869</v>
      </c>
      <c r="D356" s="6"/>
      <c r="F356" s="19" t="str">
        <f>IFERROR(AVERAGE(F344:F350)," ")</f>
        <v xml:space="preserve"> </v>
      </c>
      <c r="G356" s="19" t="str">
        <f>IFERROR(AVERAGE(G344:G350)," ")</f>
        <v xml:space="preserve"> </v>
      </c>
      <c r="H356" s="20" t="str">
        <f>IF(F356&gt;1200, "A", IF(F356&gt;900, "B", IF(F356&gt;600, "C", "D")))</f>
        <v>A</v>
      </c>
      <c r="I356" s="14"/>
    </row>
    <row r="357" spans="2:9" x14ac:dyDescent="0.2">
      <c r="B357" s="12"/>
      <c r="C357" s="21" t="s">
        <v>10</v>
      </c>
      <c r="D357" s="32"/>
      <c r="I357" s="14"/>
    </row>
    <row r="358" spans="2:9" x14ac:dyDescent="0.2">
      <c r="B358" s="12"/>
      <c r="C358" s="21" t="s">
        <v>2</v>
      </c>
      <c r="D358" s="6"/>
      <c r="F358" s="16" t="s">
        <v>862</v>
      </c>
      <c r="G358" s="16" t="s">
        <v>863</v>
      </c>
      <c r="H358" s="16" t="s">
        <v>864</v>
      </c>
      <c r="I358" s="14"/>
    </row>
    <row r="359" spans="2:9" x14ac:dyDescent="0.2">
      <c r="B359" s="12"/>
      <c r="C359" s="21" t="s">
        <v>870</v>
      </c>
      <c r="D359" s="6"/>
      <c r="F359" s="5">
        <v>1200</v>
      </c>
      <c r="G359" s="5">
        <v>2500</v>
      </c>
      <c r="H359" s="16" t="s">
        <v>5</v>
      </c>
      <c r="I359" s="14"/>
    </row>
    <row r="360" spans="2:9" x14ac:dyDescent="0.2">
      <c r="B360" s="12"/>
      <c r="F360" s="5">
        <v>900</v>
      </c>
      <c r="G360" s="5">
        <v>1200</v>
      </c>
      <c r="H360" s="16" t="s">
        <v>6</v>
      </c>
      <c r="I360" s="14"/>
    </row>
    <row r="361" spans="2:9" ht="15" x14ac:dyDescent="0.25">
      <c r="B361" s="12"/>
      <c r="C361" s="22"/>
      <c r="F361" s="5">
        <v>600</v>
      </c>
      <c r="G361" s="5">
        <v>900</v>
      </c>
      <c r="H361" s="16" t="s">
        <v>7</v>
      </c>
      <c r="I361" s="14"/>
    </row>
    <row r="362" spans="2:9" x14ac:dyDescent="0.2">
      <c r="B362" s="12"/>
      <c r="F362" s="5">
        <v>0</v>
      </c>
      <c r="G362" s="5">
        <v>600</v>
      </c>
      <c r="H362" s="16" t="s">
        <v>8</v>
      </c>
      <c r="I362" s="14"/>
    </row>
    <row r="363" spans="2:9" ht="15" x14ac:dyDescent="0.25">
      <c r="B363" s="12"/>
      <c r="C363" s="22"/>
      <c r="I363" s="14"/>
    </row>
    <row r="364" spans="2:9" x14ac:dyDescent="0.2">
      <c r="B364" s="12"/>
      <c r="D364" s="7"/>
      <c r="F364" s="16" t="s">
        <v>11</v>
      </c>
      <c r="G364" s="16" t="s">
        <v>866</v>
      </c>
      <c r="H364" s="16" t="s">
        <v>867</v>
      </c>
      <c r="I364" s="14"/>
    </row>
    <row r="365" spans="2:9" x14ac:dyDescent="0.2">
      <c r="B365" s="12"/>
      <c r="D365" s="7"/>
      <c r="F365" s="23" t="str">
        <f>H356</f>
        <v>A</v>
      </c>
      <c r="G365" s="24">
        <f>IF(F365="D",F362,IF(F365="C",F361-50,IF(F365="B",F360-50,IF(F365="A",F359-50))))</f>
        <v>1150</v>
      </c>
      <c r="H365" s="24">
        <f>IF(F365="D",G362+50,IF(F365="C",G361+50,IF(F365="B",G360+50,IF(F365="A",G359))))</f>
        <v>2500</v>
      </c>
      <c r="I365" s="14"/>
    </row>
    <row r="366" spans="2:9" ht="13.5" thickBot="1" x14ac:dyDescent="0.25">
      <c r="B366" s="25"/>
      <c r="C366" s="26"/>
      <c r="D366" s="27"/>
      <c r="E366" s="27"/>
      <c r="F366" s="27"/>
      <c r="G366" s="27"/>
      <c r="H366" s="27"/>
      <c r="I366" s="28"/>
    </row>
    <row r="367" spans="2:9" ht="13.5" thickBot="1" x14ac:dyDescent="0.25">
      <c r="D367" s="7"/>
    </row>
    <row r="368" spans="2:9" x14ac:dyDescent="0.2">
      <c r="B368" s="9"/>
      <c r="C368" s="10"/>
      <c r="D368" s="10"/>
      <c r="E368" s="10"/>
      <c r="F368" s="10"/>
      <c r="G368" s="10"/>
      <c r="H368" s="10"/>
      <c r="I368" s="11"/>
    </row>
    <row r="369" spans="2:9" x14ac:dyDescent="0.2">
      <c r="B369" s="12"/>
      <c r="C369" s="13" t="s">
        <v>1</v>
      </c>
      <c r="D369" s="75"/>
      <c r="E369" s="75"/>
      <c r="I369" s="14"/>
    </row>
    <row r="370" spans="2:9" x14ac:dyDescent="0.2">
      <c r="B370" s="12"/>
      <c r="I370" s="14"/>
    </row>
    <row r="371" spans="2:9" x14ac:dyDescent="0.2">
      <c r="B371" s="12"/>
      <c r="C371" s="15"/>
      <c r="D371" s="16" t="s">
        <v>536</v>
      </c>
      <c r="E371" s="16" t="s">
        <v>9</v>
      </c>
      <c r="F371" s="16" t="s">
        <v>537</v>
      </c>
      <c r="G371" s="16" t="s">
        <v>857</v>
      </c>
      <c r="H371" s="16" t="s">
        <v>13</v>
      </c>
      <c r="I371" s="14"/>
    </row>
    <row r="372" spans="2:9" x14ac:dyDescent="0.2">
      <c r="B372" s="12"/>
      <c r="C372" s="17" t="s">
        <v>16</v>
      </c>
      <c r="D372" s="40"/>
      <c r="E372" s="5" t="str">
        <f>IFERROR(VLOOKUP($D372, Sheet2!$A$2:$D$538,2,FALSE),"")</f>
        <v/>
      </c>
      <c r="F372" s="5" t="str">
        <f>IFERROR(VLOOKUP($D372, Sheet2!$A$2:$D$538,3,FALSE),"")</f>
        <v/>
      </c>
      <c r="G372" s="5" t="str">
        <f>IFERROR(VLOOKUP($D372, Sheet2!$A$2:$D$538,4,FALSE),"")</f>
        <v/>
      </c>
      <c r="H372" s="5" t="str">
        <f>IFERROR(VLOOKUP(D372,Sheet3!$C$1:$D$184,2,FALSE),"Check Registration")</f>
        <v>Check Registration</v>
      </c>
      <c r="I372" s="14"/>
    </row>
    <row r="373" spans="2:9" x14ac:dyDescent="0.2">
      <c r="B373" s="12"/>
      <c r="C373" s="17" t="s">
        <v>17</v>
      </c>
      <c r="D373" s="40"/>
      <c r="E373" s="5" t="str">
        <f>IFERROR(VLOOKUP($D373, Sheet2!$A$2:$D$538,2,FALSE),"")</f>
        <v/>
      </c>
      <c r="F373" s="5" t="str">
        <f>IFERROR(VLOOKUP($D373, Sheet2!$A$2:$D$538,3,FALSE),"")</f>
        <v/>
      </c>
      <c r="G373" s="5" t="str">
        <f>IFERROR(VLOOKUP($D373, Sheet2!$A$2:$D$538,4,FALSE),"")</f>
        <v/>
      </c>
      <c r="H373" s="5" t="str">
        <f>IFERROR(VLOOKUP(D373,Sheet3!$C$1:$D$184,2,FALSE),"Check Registration")</f>
        <v>Check Registration</v>
      </c>
      <c r="I373" s="14"/>
    </row>
    <row r="374" spans="2:9" x14ac:dyDescent="0.2">
      <c r="B374" s="12"/>
      <c r="C374" s="17" t="s">
        <v>18</v>
      </c>
      <c r="D374" s="40"/>
      <c r="E374" s="5" t="str">
        <f>IFERROR(VLOOKUP($D374, Sheet2!$A$2:$D$538,2,FALSE),"")</f>
        <v/>
      </c>
      <c r="F374" s="5" t="str">
        <f>IFERROR(VLOOKUP($D374, Sheet2!$A$2:$D$538,3,FALSE),"")</f>
        <v/>
      </c>
      <c r="G374" s="5" t="str">
        <f>IFERROR(VLOOKUP($D374, Sheet2!$A$2:$D$538,4,FALSE),"")</f>
        <v/>
      </c>
      <c r="H374" s="5" t="str">
        <f>IFERROR(VLOOKUP(D374,Sheet3!$C$1:$D$184,2,FALSE),"Check Registration")</f>
        <v>Check Registration</v>
      </c>
      <c r="I374" s="14"/>
    </row>
    <row r="375" spans="2:9" x14ac:dyDescent="0.2">
      <c r="B375" s="12"/>
      <c r="C375" s="17" t="s">
        <v>19</v>
      </c>
      <c r="D375" s="40"/>
      <c r="E375" s="5" t="str">
        <f>IFERROR(VLOOKUP($D375, Sheet2!$A$2:$D$538,2,FALSE),"")</f>
        <v/>
      </c>
      <c r="F375" s="5" t="str">
        <f>IFERROR(VLOOKUP($D375, Sheet2!$A$2:$D$538,3,FALSE),"")</f>
        <v/>
      </c>
      <c r="G375" s="5" t="str">
        <f>IFERROR(VLOOKUP($D375, Sheet2!$A$2:$D$538,4,FALSE),"")</f>
        <v/>
      </c>
      <c r="H375" s="5" t="str">
        <f>IFERROR(VLOOKUP(D375,Sheet3!$C$1:$D$184,2,FALSE),"Check Registration")</f>
        <v>Check Registration</v>
      </c>
      <c r="I375" s="14"/>
    </row>
    <row r="376" spans="2:9" x14ac:dyDescent="0.2">
      <c r="B376" s="12"/>
      <c r="C376" s="17" t="s">
        <v>858</v>
      </c>
      <c r="D376" s="40"/>
      <c r="E376" s="5" t="str">
        <f>IFERROR(VLOOKUP($D376, Sheet2!$A$2:$D$538,2,FALSE),"")</f>
        <v/>
      </c>
      <c r="F376" s="5" t="str">
        <f>IFERROR(VLOOKUP($D376, Sheet2!$A$2:$D$538,3,FALSE),"")</f>
        <v/>
      </c>
      <c r="G376" s="5" t="str">
        <f>IFERROR(VLOOKUP($D376, Sheet2!$A$2:$D$538,4,FALSE),"")</f>
        <v/>
      </c>
      <c r="H376" s="5" t="str">
        <f>IFERROR(VLOOKUP(D376,Sheet3!$C$1:$D$184,2,FALSE),"Check Registration")</f>
        <v>Check Registration</v>
      </c>
      <c r="I376" s="14"/>
    </row>
    <row r="377" spans="2:9" x14ac:dyDescent="0.2">
      <c r="B377" s="12"/>
      <c r="C377" s="18" t="s">
        <v>538</v>
      </c>
      <c r="D377" s="6"/>
      <c r="E377" s="5" t="s">
        <v>540</v>
      </c>
      <c r="F377" s="2"/>
      <c r="G377" s="5" t="s">
        <v>540</v>
      </c>
      <c r="H377" s="5" t="str">
        <f>IFERROR(VLOOKUP(D377,Sheet3!$C$1:$D$184,2,FALSE),"Check Registration")</f>
        <v>Check Registration</v>
      </c>
      <c r="I377" s="14"/>
    </row>
    <row r="378" spans="2:9" x14ac:dyDescent="0.2">
      <c r="B378" s="12"/>
      <c r="C378" s="18" t="s">
        <v>539</v>
      </c>
      <c r="D378" s="6"/>
      <c r="E378" s="5" t="s">
        <v>540</v>
      </c>
      <c r="F378" s="2"/>
      <c r="G378" s="5" t="s">
        <v>540</v>
      </c>
      <c r="H378" s="5" t="str">
        <f>IFERROR(VLOOKUP(D378,Sheet3!$C$1:$D$184,2,FALSE),"Check Registration")</f>
        <v>Check Registration</v>
      </c>
      <c r="I378" s="14"/>
    </row>
    <row r="379" spans="2:9" x14ac:dyDescent="0.2">
      <c r="B379" s="12"/>
      <c r="C379" s="18" t="s">
        <v>859</v>
      </c>
      <c r="D379" s="6"/>
      <c r="E379" s="5" t="s">
        <v>540</v>
      </c>
      <c r="F379" s="2"/>
      <c r="G379" s="5" t="s">
        <v>540</v>
      </c>
      <c r="H379" s="5" t="str">
        <f>IFERROR(VLOOKUP(D379,Sheet3!$C$1:$D$184,2,FALSE),"Check Registration")</f>
        <v>Check Registration</v>
      </c>
      <c r="I379" s="14"/>
    </row>
    <row r="380" spans="2:9" x14ac:dyDescent="0.2">
      <c r="B380" s="12"/>
      <c r="C380" s="18" t="s">
        <v>860</v>
      </c>
      <c r="D380" s="6"/>
      <c r="E380" s="5" t="s">
        <v>540</v>
      </c>
      <c r="F380" s="2"/>
      <c r="G380" s="5" t="s">
        <v>540</v>
      </c>
      <c r="H380" s="5" t="str">
        <f>IFERROR(VLOOKUP(D380,Sheet3!$C$1:$D$184,2,FALSE),"Check Registration")</f>
        <v>Check Registration</v>
      </c>
      <c r="I380" s="14"/>
    </row>
    <row r="381" spans="2:9" x14ac:dyDescent="0.2">
      <c r="B381" s="12"/>
      <c r="C381" s="18" t="s">
        <v>861</v>
      </c>
      <c r="D381" s="6"/>
      <c r="E381" s="5" t="s">
        <v>540</v>
      </c>
      <c r="F381" s="2"/>
      <c r="G381" s="5" t="s">
        <v>540</v>
      </c>
      <c r="H381" s="5" t="str">
        <f>IFERROR(VLOOKUP(D381,Sheet3!$C$1:$D$184,2,FALSE),"Check Registration")</f>
        <v>Check Registration</v>
      </c>
      <c r="I381" s="14"/>
    </row>
    <row r="382" spans="2:9" x14ac:dyDescent="0.2">
      <c r="B382" s="12"/>
      <c r="I382" s="14"/>
    </row>
    <row r="383" spans="2:9" x14ac:dyDescent="0.2">
      <c r="B383" s="12"/>
      <c r="C383" s="13" t="s">
        <v>868</v>
      </c>
      <c r="D383" s="6"/>
      <c r="F383" s="5" t="s">
        <v>855</v>
      </c>
      <c r="G383" s="5" t="s">
        <v>865</v>
      </c>
      <c r="H383" s="5" t="s">
        <v>11</v>
      </c>
      <c r="I383" s="14"/>
    </row>
    <row r="384" spans="2:9" x14ac:dyDescent="0.2">
      <c r="B384" s="12"/>
      <c r="C384" s="13" t="s">
        <v>869</v>
      </c>
      <c r="D384" s="6"/>
      <c r="F384" s="19" t="str">
        <f>IFERROR(AVERAGE(F372:F378)," ")</f>
        <v xml:space="preserve"> </v>
      </c>
      <c r="G384" s="19" t="str">
        <f>IFERROR(AVERAGE(G372:G378)," ")</f>
        <v xml:space="preserve"> </v>
      </c>
      <c r="H384" s="20" t="str">
        <f>IF(F384&gt;1200, "A", IF(F384&gt;900, "B", IF(F384&gt;600, "C", "D")))</f>
        <v>A</v>
      </c>
      <c r="I384" s="14"/>
    </row>
    <row r="385" spans="2:9" x14ac:dyDescent="0.2">
      <c r="B385" s="12"/>
      <c r="C385" s="21" t="s">
        <v>10</v>
      </c>
      <c r="D385" s="32"/>
      <c r="I385" s="14"/>
    </row>
    <row r="386" spans="2:9" x14ac:dyDescent="0.2">
      <c r="B386" s="12"/>
      <c r="C386" s="21" t="s">
        <v>2</v>
      </c>
      <c r="D386" s="6"/>
      <c r="F386" s="16" t="s">
        <v>862</v>
      </c>
      <c r="G386" s="16" t="s">
        <v>863</v>
      </c>
      <c r="H386" s="16" t="s">
        <v>864</v>
      </c>
      <c r="I386" s="14"/>
    </row>
    <row r="387" spans="2:9" x14ac:dyDescent="0.2">
      <c r="B387" s="12"/>
      <c r="C387" s="21" t="s">
        <v>870</v>
      </c>
      <c r="D387" s="6"/>
      <c r="F387" s="5">
        <v>1200</v>
      </c>
      <c r="G387" s="5">
        <v>2500</v>
      </c>
      <c r="H387" s="16" t="s">
        <v>5</v>
      </c>
      <c r="I387" s="14"/>
    </row>
    <row r="388" spans="2:9" x14ac:dyDescent="0.2">
      <c r="B388" s="12"/>
      <c r="F388" s="5">
        <v>900</v>
      </c>
      <c r="G388" s="5">
        <v>1200</v>
      </c>
      <c r="H388" s="16" t="s">
        <v>6</v>
      </c>
      <c r="I388" s="14"/>
    </row>
    <row r="389" spans="2:9" ht="15" x14ac:dyDescent="0.25">
      <c r="B389" s="12"/>
      <c r="C389" s="22"/>
      <c r="F389" s="5">
        <v>600</v>
      </c>
      <c r="G389" s="5">
        <v>900</v>
      </c>
      <c r="H389" s="16" t="s">
        <v>7</v>
      </c>
      <c r="I389" s="14"/>
    </row>
    <row r="390" spans="2:9" x14ac:dyDescent="0.2">
      <c r="B390" s="12"/>
      <c r="F390" s="5">
        <v>0</v>
      </c>
      <c r="G390" s="5">
        <v>600</v>
      </c>
      <c r="H390" s="16" t="s">
        <v>8</v>
      </c>
      <c r="I390" s="14"/>
    </row>
    <row r="391" spans="2:9" ht="15" x14ac:dyDescent="0.25">
      <c r="B391" s="12"/>
      <c r="C391" s="22"/>
      <c r="I391" s="14"/>
    </row>
    <row r="392" spans="2:9" x14ac:dyDescent="0.2">
      <c r="B392" s="12"/>
      <c r="D392" s="7"/>
      <c r="F392" s="16" t="s">
        <v>11</v>
      </c>
      <c r="G392" s="16" t="s">
        <v>866</v>
      </c>
      <c r="H392" s="16" t="s">
        <v>867</v>
      </c>
      <c r="I392" s="14"/>
    </row>
    <row r="393" spans="2:9" x14ac:dyDescent="0.2">
      <c r="B393" s="12"/>
      <c r="D393" s="7"/>
      <c r="F393" s="23" t="str">
        <f>H384</f>
        <v>A</v>
      </c>
      <c r="G393" s="24">
        <f>IF(F393="D",F390,IF(F393="C",F389-50,IF(F393="B",F388-50,IF(F393="A",F387-50))))</f>
        <v>1150</v>
      </c>
      <c r="H393" s="24">
        <f>IF(F393="D",G390+50,IF(F393="C",G389+50,IF(F393="B",G388+50,IF(F393="A",G387))))</f>
        <v>2500</v>
      </c>
      <c r="I393" s="14"/>
    </row>
    <row r="394" spans="2:9" ht="13.5" thickBot="1" x14ac:dyDescent="0.25">
      <c r="B394" s="25"/>
      <c r="C394" s="26"/>
      <c r="D394" s="27"/>
      <c r="E394" s="27"/>
      <c r="F394" s="27"/>
      <c r="G394" s="27"/>
      <c r="H394" s="27"/>
      <c r="I394" s="28"/>
    </row>
    <row r="395" spans="2:9" ht="13.5" thickBot="1" x14ac:dyDescent="0.25"/>
    <row r="396" spans="2:9" x14ac:dyDescent="0.2">
      <c r="B396" s="9"/>
      <c r="C396" s="10"/>
      <c r="D396" s="10"/>
      <c r="E396" s="10"/>
      <c r="F396" s="10"/>
      <c r="G396" s="10"/>
      <c r="H396" s="10"/>
      <c r="I396" s="11"/>
    </row>
    <row r="397" spans="2:9" x14ac:dyDescent="0.2">
      <c r="B397" s="12"/>
      <c r="C397" s="13" t="s">
        <v>1</v>
      </c>
      <c r="D397" s="75"/>
      <c r="E397" s="75"/>
      <c r="I397" s="14"/>
    </row>
    <row r="398" spans="2:9" x14ac:dyDescent="0.2">
      <c r="B398" s="12"/>
      <c r="I398" s="14"/>
    </row>
    <row r="399" spans="2:9" x14ac:dyDescent="0.2">
      <c r="B399" s="12"/>
      <c r="C399" s="15"/>
      <c r="D399" s="16" t="s">
        <v>536</v>
      </c>
      <c r="E399" s="16" t="s">
        <v>9</v>
      </c>
      <c r="F399" s="16" t="s">
        <v>537</v>
      </c>
      <c r="G399" s="16" t="s">
        <v>857</v>
      </c>
      <c r="H399" s="16" t="s">
        <v>13</v>
      </c>
      <c r="I399" s="14"/>
    </row>
    <row r="400" spans="2:9" x14ac:dyDescent="0.2">
      <c r="B400" s="12"/>
      <c r="C400" s="17" t="s">
        <v>16</v>
      </c>
      <c r="D400" s="40"/>
      <c r="E400" s="5" t="str">
        <f>IFERROR(VLOOKUP($D400, Sheet2!$A$2:$D$538,2,FALSE),"")</f>
        <v/>
      </c>
      <c r="F400" s="5" t="str">
        <f>IFERROR(VLOOKUP($D400, Sheet2!$A$2:$D$538,3,FALSE),"")</f>
        <v/>
      </c>
      <c r="G400" s="5" t="str">
        <f>IFERROR(VLOOKUP($D400, Sheet2!$A$2:$D$538,4,FALSE),"")</f>
        <v/>
      </c>
      <c r="H400" s="5" t="str">
        <f>IFERROR(VLOOKUP(D400,Sheet3!$C$1:$D$184,2,FALSE),"Check Registration")</f>
        <v>Check Registration</v>
      </c>
      <c r="I400" s="14"/>
    </row>
    <row r="401" spans="2:9" x14ac:dyDescent="0.2">
      <c r="B401" s="12"/>
      <c r="C401" s="17" t="s">
        <v>17</v>
      </c>
      <c r="D401" s="40"/>
      <c r="E401" s="5" t="str">
        <f>IFERROR(VLOOKUP($D401, Sheet2!$A$2:$D$538,2,FALSE),"")</f>
        <v/>
      </c>
      <c r="F401" s="5" t="str">
        <f>IFERROR(VLOOKUP($D401, Sheet2!$A$2:$D$538,3,FALSE),"")</f>
        <v/>
      </c>
      <c r="G401" s="5" t="str">
        <f>IFERROR(VLOOKUP($D401, Sheet2!$A$2:$D$538,4,FALSE),"")</f>
        <v/>
      </c>
      <c r="H401" s="5" t="str">
        <f>IFERROR(VLOOKUP(D401,Sheet3!$C$1:$D$184,2,FALSE),"Check Registration")</f>
        <v>Check Registration</v>
      </c>
      <c r="I401" s="14"/>
    </row>
    <row r="402" spans="2:9" x14ac:dyDescent="0.2">
      <c r="B402" s="12"/>
      <c r="C402" s="17" t="s">
        <v>18</v>
      </c>
      <c r="D402" s="40"/>
      <c r="E402" s="5" t="str">
        <f>IFERROR(VLOOKUP($D402, Sheet2!$A$2:$D$538,2,FALSE),"")</f>
        <v/>
      </c>
      <c r="F402" s="5" t="str">
        <f>IFERROR(VLOOKUP($D402, Sheet2!$A$2:$D$538,3,FALSE),"")</f>
        <v/>
      </c>
      <c r="G402" s="5" t="str">
        <f>IFERROR(VLOOKUP($D402, Sheet2!$A$2:$D$538,4,FALSE),"")</f>
        <v/>
      </c>
      <c r="H402" s="5" t="str">
        <f>IFERROR(VLOOKUP(D402,Sheet3!$C$1:$D$184,2,FALSE),"Check Registration")</f>
        <v>Check Registration</v>
      </c>
      <c r="I402" s="14"/>
    </row>
    <row r="403" spans="2:9" x14ac:dyDescent="0.2">
      <c r="B403" s="12"/>
      <c r="C403" s="17" t="s">
        <v>19</v>
      </c>
      <c r="D403" s="40"/>
      <c r="E403" s="5" t="str">
        <f>IFERROR(VLOOKUP($D403, Sheet2!$A$2:$D$538,2,FALSE),"")</f>
        <v/>
      </c>
      <c r="F403" s="5" t="str">
        <f>IFERROR(VLOOKUP($D403, Sheet2!$A$2:$D$538,3,FALSE),"")</f>
        <v/>
      </c>
      <c r="G403" s="5" t="str">
        <f>IFERROR(VLOOKUP($D403, Sheet2!$A$2:$D$538,4,FALSE),"")</f>
        <v/>
      </c>
      <c r="H403" s="5" t="str">
        <f>IFERROR(VLOOKUP(D403,Sheet3!$C$1:$D$184,2,FALSE),"Check Registration")</f>
        <v>Check Registration</v>
      </c>
      <c r="I403" s="14"/>
    </row>
    <row r="404" spans="2:9" x14ac:dyDescent="0.2">
      <c r="B404" s="12"/>
      <c r="C404" s="17" t="s">
        <v>858</v>
      </c>
      <c r="D404" s="40"/>
      <c r="E404" s="5" t="str">
        <f>IFERROR(VLOOKUP($D404, Sheet2!$A$2:$D$538,2,FALSE),"")</f>
        <v/>
      </c>
      <c r="F404" s="5" t="str">
        <f>IFERROR(VLOOKUP($D404, Sheet2!$A$2:$D$538,3,FALSE),"")</f>
        <v/>
      </c>
      <c r="G404" s="5" t="str">
        <f>IFERROR(VLOOKUP($D404, Sheet2!$A$2:$D$538,4,FALSE),"")</f>
        <v/>
      </c>
      <c r="H404" s="5" t="str">
        <f>IFERROR(VLOOKUP(D404,Sheet3!$C$1:$D$184,2,FALSE),"Check Registration")</f>
        <v>Check Registration</v>
      </c>
      <c r="I404" s="14"/>
    </row>
    <row r="405" spans="2:9" x14ac:dyDescent="0.2">
      <c r="B405" s="12"/>
      <c r="C405" s="18" t="s">
        <v>538</v>
      </c>
      <c r="D405" s="6"/>
      <c r="E405" s="5" t="s">
        <v>540</v>
      </c>
      <c r="F405" s="2"/>
      <c r="G405" s="5" t="s">
        <v>540</v>
      </c>
      <c r="H405" s="5" t="str">
        <f>IFERROR(VLOOKUP(D405,Sheet3!$C$1:$D$184,2,FALSE),"Check Registration")</f>
        <v>Check Registration</v>
      </c>
      <c r="I405" s="14"/>
    </row>
    <row r="406" spans="2:9" x14ac:dyDescent="0.2">
      <c r="B406" s="12"/>
      <c r="C406" s="18" t="s">
        <v>539</v>
      </c>
      <c r="D406" s="6"/>
      <c r="E406" s="5" t="s">
        <v>540</v>
      </c>
      <c r="F406" s="2"/>
      <c r="G406" s="5" t="s">
        <v>540</v>
      </c>
      <c r="H406" s="5" t="str">
        <f>IFERROR(VLOOKUP(D406,Sheet3!$C$1:$D$184,2,FALSE),"Check Registration")</f>
        <v>Check Registration</v>
      </c>
      <c r="I406" s="14"/>
    </row>
    <row r="407" spans="2:9" x14ac:dyDescent="0.2">
      <c r="B407" s="12"/>
      <c r="C407" s="18" t="s">
        <v>859</v>
      </c>
      <c r="D407" s="6"/>
      <c r="E407" s="5" t="s">
        <v>540</v>
      </c>
      <c r="F407" s="2"/>
      <c r="G407" s="5" t="s">
        <v>540</v>
      </c>
      <c r="H407" s="5" t="str">
        <f>IFERROR(VLOOKUP(D407,Sheet3!$C$1:$D$184,2,FALSE),"Check Registration")</f>
        <v>Check Registration</v>
      </c>
      <c r="I407" s="14"/>
    </row>
    <row r="408" spans="2:9" x14ac:dyDescent="0.2">
      <c r="B408" s="12"/>
      <c r="C408" s="18" t="s">
        <v>860</v>
      </c>
      <c r="D408" s="6"/>
      <c r="E408" s="5" t="s">
        <v>540</v>
      </c>
      <c r="F408" s="2"/>
      <c r="G408" s="5" t="s">
        <v>540</v>
      </c>
      <c r="H408" s="5" t="str">
        <f>IFERROR(VLOOKUP(D408,Sheet3!$C$1:$D$184,2,FALSE),"Check Registration")</f>
        <v>Check Registration</v>
      </c>
      <c r="I408" s="14"/>
    </row>
    <row r="409" spans="2:9" x14ac:dyDescent="0.2">
      <c r="B409" s="12"/>
      <c r="C409" s="18" t="s">
        <v>861</v>
      </c>
      <c r="D409" s="6"/>
      <c r="E409" s="5" t="s">
        <v>540</v>
      </c>
      <c r="F409" s="2"/>
      <c r="G409" s="5" t="s">
        <v>540</v>
      </c>
      <c r="H409" s="5" t="str">
        <f>IFERROR(VLOOKUP(D409,Sheet3!$C$1:$D$184,2,FALSE),"Check Registration")</f>
        <v>Check Registration</v>
      </c>
      <c r="I409" s="14"/>
    </row>
    <row r="410" spans="2:9" x14ac:dyDescent="0.2">
      <c r="B410" s="12"/>
      <c r="I410" s="14"/>
    </row>
    <row r="411" spans="2:9" x14ac:dyDescent="0.2">
      <c r="B411" s="12"/>
      <c r="C411" s="13" t="s">
        <v>868</v>
      </c>
      <c r="D411" s="6"/>
      <c r="F411" s="5" t="s">
        <v>855</v>
      </c>
      <c r="G411" s="5" t="s">
        <v>865</v>
      </c>
      <c r="H411" s="5" t="s">
        <v>11</v>
      </c>
      <c r="I411" s="14"/>
    </row>
    <row r="412" spans="2:9" x14ac:dyDescent="0.2">
      <c r="B412" s="12"/>
      <c r="C412" s="13" t="s">
        <v>869</v>
      </c>
      <c r="D412" s="6"/>
      <c r="F412" s="19" t="str">
        <f>IFERROR(AVERAGE(F400:F406)," ")</f>
        <v xml:space="preserve"> </v>
      </c>
      <c r="G412" s="19" t="str">
        <f>IFERROR(AVERAGE(G400:G406)," ")</f>
        <v xml:space="preserve"> </v>
      </c>
      <c r="H412" s="20" t="str">
        <f>IF(F412&gt;1200, "A", IF(F412&gt;900, "B", IF(F412&gt;600, "C", "D")))</f>
        <v>A</v>
      </c>
      <c r="I412" s="14"/>
    </row>
    <row r="413" spans="2:9" x14ac:dyDescent="0.2">
      <c r="B413" s="12"/>
      <c r="C413" s="21" t="s">
        <v>10</v>
      </c>
      <c r="D413" s="32"/>
      <c r="I413" s="14"/>
    </row>
    <row r="414" spans="2:9" x14ac:dyDescent="0.2">
      <c r="B414" s="12"/>
      <c r="C414" s="21" t="s">
        <v>2</v>
      </c>
      <c r="D414" s="6"/>
      <c r="F414" s="16" t="s">
        <v>862</v>
      </c>
      <c r="G414" s="16" t="s">
        <v>863</v>
      </c>
      <c r="H414" s="16" t="s">
        <v>864</v>
      </c>
      <c r="I414" s="14"/>
    </row>
    <row r="415" spans="2:9" x14ac:dyDescent="0.2">
      <c r="B415" s="12"/>
      <c r="C415" s="21" t="s">
        <v>870</v>
      </c>
      <c r="D415" s="6"/>
      <c r="F415" s="5">
        <v>1200</v>
      </c>
      <c r="G415" s="5">
        <v>2500</v>
      </c>
      <c r="H415" s="16" t="s">
        <v>5</v>
      </c>
      <c r="I415" s="14"/>
    </row>
    <row r="416" spans="2:9" x14ac:dyDescent="0.2">
      <c r="B416" s="12"/>
      <c r="F416" s="5">
        <v>900</v>
      </c>
      <c r="G416" s="5">
        <v>1200</v>
      </c>
      <c r="H416" s="16" t="s">
        <v>6</v>
      </c>
      <c r="I416" s="14"/>
    </row>
    <row r="417" spans="2:9" ht="15" x14ac:dyDescent="0.25">
      <c r="B417" s="12"/>
      <c r="C417" s="22"/>
      <c r="F417" s="5">
        <v>600</v>
      </c>
      <c r="G417" s="5">
        <v>900</v>
      </c>
      <c r="H417" s="16" t="s">
        <v>7</v>
      </c>
      <c r="I417" s="14"/>
    </row>
    <row r="418" spans="2:9" x14ac:dyDescent="0.2">
      <c r="B418" s="12"/>
      <c r="F418" s="5">
        <v>0</v>
      </c>
      <c r="G418" s="5">
        <v>600</v>
      </c>
      <c r="H418" s="16" t="s">
        <v>8</v>
      </c>
      <c r="I418" s="14"/>
    </row>
    <row r="419" spans="2:9" ht="15" x14ac:dyDescent="0.25">
      <c r="B419" s="12"/>
      <c r="C419" s="22"/>
      <c r="I419" s="14"/>
    </row>
    <row r="420" spans="2:9" x14ac:dyDescent="0.2">
      <c r="B420" s="12"/>
      <c r="D420" s="7"/>
      <c r="F420" s="16" t="s">
        <v>11</v>
      </c>
      <c r="G420" s="16" t="s">
        <v>866</v>
      </c>
      <c r="H420" s="16" t="s">
        <v>867</v>
      </c>
      <c r="I420" s="14"/>
    </row>
    <row r="421" spans="2:9" x14ac:dyDescent="0.2">
      <c r="B421" s="12"/>
      <c r="D421" s="7"/>
      <c r="F421" s="23" t="str">
        <f>H412</f>
        <v>A</v>
      </c>
      <c r="G421" s="24">
        <f>IF(F421="D",F418,IF(F421="C",F417-50,IF(F421="B",F416-50,IF(F421="A",F415-50))))</f>
        <v>1150</v>
      </c>
      <c r="H421" s="24">
        <f>IF(F421="D",G418+50,IF(F421="C",G417+50,IF(F421="B",G416+50,IF(F421="A",G415))))</f>
        <v>2500</v>
      </c>
      <c r="I421" s="14"/>
    </row>
    <row r="422" spans="2:9" ht="13.5" thickBot="1" x14ac:dyDescent="0.25">
      <c r="B422" s="25"/>
      <c r="C422" s="26"/>
      <c r="D422" s="27"/>
      <c r="E422" s="27"/>
      <c r="F422" s="27"/>
      <c r="G422" s="27"/>
      <c r="H422" s="27"/>
      <c r="I422" s="28"/>
    </row>
    <row r="423" spans="2:9" ht="13.5" thickBot="1" x14ac:dyDescent="0.25">
      <c r="D423" s="7"/>
    </row>
    <row r="424" spans="2:9" x14ac:dyDescent="0.2">
      <c r="B424" s="9"/>
      <c r="C424" s="10"/>
      <c r="D424" s="10"/>
      <c r="E424" s="10"/>
      <c r="F424" s="10"/>
      <c r="G424" s="10"/>
      <c r="H424" s="10"/>
      <c r="I424" s="11"/>
    </row>
    <row r="425" spans="2:9" x14ac:dyDescent="0.2">
      <c r="B425" s="12"/>
      <c r="C425" s="13" t="s">
        <v>1</v>
      </c>
      <c r="D425" s="75"/>
      <c r="E425" s="75"/>
      <c r="I425" s="14"/>
    </row>
    <row r="426" spans="2:9" x14ac:dyDescent="0.2">
      <c r="B426" s="12"/>
      <c r="I426" s="14"/>
    </row>
    <row r="427" spans="2:9" x14ac:dyDescent="0.2">
      <c r="B427" s="12"/>
      <c r="C427" s="15"/>
      <c r="D427" s="16" t="s">
        <v>536</v>
      </c>
      <c r="E427" s="16" t="s">
        <v>9</v>
      </c>
      <c r="F427" s="16" t="s">
        <v>537</v>
      </c>
      <c r="G427" s="16" t="s">
        <v>857</v>
      </c>
      <c r="H427" s="16" t="s">
        <v>13</v>
      </c>
      <c r="I427" s="14"/>
    </row>
    <row r="428" spans="2:9" x14ac:dyDescent="0.2">
      <c r="B428" s="12"/>
      <c r="C428" s="17" t="s">
        <v>16</v>
      </c>
      <c r="D428" s="40"/>
      <c r="E428" s="5" t="str">
        <f>IFERROR(VLOOKUP($D428, Sheet2!$A$2:$D$538,2,FALSE),"")</f>
        <v/>
      </c>
      <c r="F428" s="5" t="str">
        <f>IFERROR(VLOOKUP($D428, Sheet2!$A$2:$D$538,3,FALSE),"")</f>
        <v/>
      </c>
      <c r="G428" s="5" t="str">
        <f>IFERROR(VLOOKUP($D428, Sheet2!$A$2:$D$538,4,FALSE),"")</f>
        <v/>
      </c>
      <c r="H428" s="5" t="str">
        <f>IFERROR(VLOOKUP(D428,Sheet3!$C$1:$D$184,2,FALSE),"Check Registration")</f>
        <v>Check Registration</v>
      </c>
      <c r="I428" s="14"/>
    </row>
    <row r="429" spans="2:9" x14ac:dyDescent="0.2">
      <c r="B429" s="12"/>
      <c r="C429" s="17" t="s">
        <v>17</v>
      </c>
      <c r="D429" s="40"/>
      <c r="E429" s="5" t="str">
        <f>IFERROR(VLOOKUP($D429, Sheet2!$A$2:$D$538,2,FALSE),"")</f>
        <v/>
      </c>
      <c r="F429" s="5" t="str">
        <f>IFERROR(VLOOKUP($D429, Sheet2!$A$2:$D$538,3,FALSE),"")</f>
        <v/>
      </c>
      <c r="G429" s="5" t="str">
        <f>IFERROR(VLOOKUP($D429, Sheet2!$A$2:$D$538,4,FALSE),"")</f>
        <v/>
      </c>
      <c r="H429" s="5" t="str">
        <f>IFERROR(VLOOKUP(D429,Sheet3!$C$1:$D$184,2,FALSE),"Check Registration")</f>
        <v>Check Registration</v>
      </c>
      <c r="I429" s="14"/>
    </row>
    <row r="430" spans="2:9" x14ac:dyDescent="0.2">
      <c r="B430" s="12"/>
      <c r="C430" s="17" t="s">
        <v>18</v>
      </c>
      <c r="D430" s="40"/>
      <c r="E430" s="5" t="str">
        <f>IFERROR(VLOOKUP($D430, Sheet2!$A$2:$D$538,2,FALSE),"")</f>
        <v/>
      </c>
      <c r="F430" s="5" t="str">
        <f>IFERROR(VLOOKUP($D430, Sheet2!$A$2:$D$538,3,FALSE),"")</f>
        <v/>
      </c>
      <c r="G430" s="5" t="str">
        <f>IFERROR(VLOOKUP($D430, Sheet2!$A$2:$D$538,4,FALSE),"")</f>
        <v/>
      </c>
      <c r="H430" s="5" t="str">
        <f>IFERROR(VLOOKUP(D430,Sheet3!$C$1:$D$184,2,FALSE),"Check Registration")</f>
        <v>Check Registration</v>
      </c>
      <c r="I430" s="14"/>
    </row>
    <row r="431" spans="2:9" x14ac:dyDescent="0.2">
      <c r="B431" s="12"/>
      <c r="C431" s="17" t="s">
        <v>19</v>
      </c>
      <c r="D431" s="40"/>
      <c r="E431" s="5" t="str">
        <f>IFERROR(VLOOKUP($D431, Sheet2!$A$2:$D$538,2,FALSE),"")</f>
        <v/>
      </c>
      <c r="F431" s="5" t="str">
        <f>IFERROR(VLOOKUP($D431, Sheet2!$A$2:$D$538,3,FALSE),"")</f>
        <v/>
      </c>
      <c r="G431" s="5" t="str">
        <f>IFERROR(VLOOKUP($D431, Sheet2!$A$2:$D$538,4,FALSE),"")</f>
        <v/>
      </c>
      <c r="H431" s="5" t="str">
        <f>IFERROR(VLOOKUP(D431,Sheet3!$C$1:$D$184,2,FALSE),"Check Registration")</f>
        <v>Check Registration</v>
      </c>
      <c r="I431" s="14"/>
    </row>
    <row r="432" spans="2:9" x14ac:dyDescent="0.2">
      <c r="B432" s="12"/>
      <c r="C432" s="17" t="s">
        <v>858</v>
      </c>
      <c r="D432" s="40"/>
      <c r="E432" s="5" t="str">
        <f>IFERROR(VLOOKUP($D432, Sheet2!$A$2:$D$538,2,FALSE),"")</f>
        <v/>
      </c>
      <c r="F432" s="5" t="str">
        <f>IFERROR(VLOOKUP($D432, Sheet2!$A$2:$D$538,3,FALSE),"")</f>
        <v/>
      </c>
      <c r="G432" s="5" t="str">
        <f>IFERROR(VLOOKUP($D432, Sheet2!$A$2:$D$538,4,FALSE),"")</f>
        <v/>
      </c>
      <c r="H432" s="5" t="str">
        <f>IFERROR(VLOOKUP(D432,Sheet3!$C$1:$D$184,2,FALSE),"Check Registration")</f>
        <v>Check Registration</v>
      </c>
      <c r="I432" s="14"/>
    </row>
    <row r="433" spans="2:9" x14ac:dyDescent="0.2">
      <c r="B433" s="12"/>
      <c r="C433" s="18" t="s">
        <v>538</v>
      </c>
      <c r="D433" s="6"/>
      <c r="E433" s="5" t="s">
        <v>540</v>
      </c>
      <c r="F433" s="2"/>
      <c r="G433" s="5" t="s">
        <v>540</v>
      </c>
      <c r="H433" s="5" t="str">
        <f>IFERROR(VLOOKUP(D433,Sheet3!$C$1:$D$184,2,FALSE),"Check Registration")</f>
        <v>Check Registration</v>
      </c>
      <c r="I433" s="14"/>
    </row>
    <row r="434" spans="2:9" x14ac:dyDescent="0.2">
      <c r="B434" s="12"/>
      <c r="C434" s="18" t="s">
        <v>539</v>
      </c>
      <c r="D434" s="6"/>
      <c r="E434" s="5" t="s">
        <v>540</v>
      </c>
      <c r="F434" s="2"/>
      <c r="G434" s="5" t="s">
        <v>540</v>
      </c>
      <c r="H434" s="5" t="str">
        <f>IFERROR(VLOOKUP(D434,Sheet3!$C$1:$D$184,2,FALSE),"Check Registration")</f>
        <v>Check Registration</v>
      </c>
      <c r="I434" s="14"/>
    </row>
    <row r="435" spans="2:9" x14ac:dyDescent="0.2">
      <c r="B435" s="12"/>
      <c r="C435" s="18" t="s">
        <v>859</v>
      </c>
      <c r="D435" s="6"/>
      <c r="E435" s="5" t="s">
        <v>540</v>
      </c>
      <c r="F435" s="2"/>
      <c r="G435" s="5" t="s">
        <v>540</v>
      </c>
      <c r="H435" s="5" t="str">
        <f>IFERROR(VLOOKUP(D435,Sheet3!$C$1:$D$184,2,FALSE),"Check Registration")</f>
        <v>Check Registration</v>
      </c>
      <c r="I435" s="14"/>
    </row>
    <row r="436" spans="2:9" x14ac:dyDescent="0.2">
      <c r="B436" s="12"/>
      <c r="C436" s="18" t="s">
        <v>860</v>
      </c>
      <c r="D436" s="6"/>
      <c r="E436" s="5" t="s">
        <v>540</v>
      </c>
      <c r="F436" s="2"/>
      <c r="G436" s="5" t="s">
        <v>540</v>
      </c>
      <c r="H436" s="5" t="str">
        <f>IFERROR(VLOOKUP(D436,Sheet3!$C$1:$D$184,2,FALSE),"Check Registration")</f>
        <v>Check Registration</v>
      </c>
      <c r="I436" s="14"/>
    </row>
    <row r="437" spans="2:9" x14ac:dyDescent="0.2">
      <c r="B437" s="12"/>
      <c r="C437" s="18" t="s">
        <v>861</v>
      </c>
      <c r="D437" s="6"/>
      <c r="E437" s="5" t="s">
        <v>540</v>
      </c>
      <c r="F437" s="2"/>
      <c r="G437" s="5" t="s">
        <v>540</v>
      </c>
      <c r="H437" s="5" t="str">
        <f>IFERROR(VLOOKUP(D437,Sheet3!$C$1:$D$184,2,FALSE),"Check Registration")</f>
        <v>Check Registration</v>
      </c>
      <c r="I437" s="14"/>
    </row>
    <row r="438" spans="2:9" x14ac:dyDescent="0.2">
      <c r="B438" s="12"/>
      <c r="I438" s="14"/>
    </row>
    <row r="439" spans="2:9" x14ac:dyDescent="0.2">
      <c r="B439" s="12"/>
      <c r="C439" s="13" t="s">
        <v>868</v>
      </c>
      <c r="D439" s="6"/>
      <c r="F439" s="5" t="s">
        <v>855</v>
      </c>
      <c r="G439" s="5" t="s">
        <v>865</v>
      </c>
      <c r="H439" s="5" t="s">
        <v>11</v>
      </c>
      <c r="I439" s="14"/>
    </row>
    <row r="440" spans="2:9" x14ac:dyDescent="0.2">
      <c r="B440" s="12"/>
      <c r="C440" s="13" t="s">
        <v>869</v>
      </c>
      <c r="D440" s="6"/>
      <c r="F440" s="19" t="str">
        <f>IFERROR(AVERAGE(F428:F434)," ")</f>
        <v xml:space="preserve"> </v>
      </c>
      <c r="G440" s="19" t="str">
        <f>IFERROR(AVERAGE(G428:G434)," ")</f>
        <v xml:space="preserve"> </v>
      </c>
      <c r="H440" s="20" t="str">
        <f>IF(F440&gt;1200, "A", IF(F440&gt;900, "B", IF(F440&gt;600, "C", "D")))</f>
        <v>A</v>
      </c>
      <c r="I440" s="14"/>
    </row>
    <row r="441" spans="2:9" x14ac:dyDescent="0.2">
      <c r="B441" s="12"/>
      <c r="C441" s="21" t="s">
        <v>10</v>
      </c>
      <c r="D441" s="32"/>
      <c r="I441" s="14"/>
    </row>
    <row r="442" spans="2:9" x14ac:dyDescent="0.2">
      <c r="B442" s="12"/>
      <c r="C442" s="21" t="s">
        <v>2</v>
      </c>
      <c r="D442" s="6"/>
      <c r="F442" s="16" t="s">
        <v>862</v>
      </c>
      <c r="G442" s="16" t="s">
        <v>863</v>
      </c>
      <c r="H442" s="16" t="s">
        <v>864</v>
      </c>
      <c r="I442" s="14"/>
    </row>
    <row r="443" spans="2:9" x14ac:dyDescent="0.2">
      <c r="B443" s="12"/>
      <c r="C443" s="21" t="s">
        <v>870</v>
      </c>
      <c r="D443" s="6"/>
      <c r="F443" s="5">
        <v>1200</v>
      </c>
      <c r="G443" s="5">
        <v>2500</v>
      </c>
      <c r="H443" s="16" t="s">
        <v>5</v>
      </c>
      <c r="I443" s="14"/>
    </row>
    <row r="444" spans="2:9" x14ac:dyDescent="0.2">
      <c r="B444" s="12"/>
      <c r="F444" s="5">
        <v>900</v>
      </c>
      <c r="G444" s="5">
        <v>1200</v>
      </c>
      <c r="H444" s="16" t="s">
        <v>6</v>
      </c>
      <c r="I444" s="14"/>
    </row>
    <row r="445" spans="2:9" ht="15" x14ac:dyDescent="0.25">
      <c r="B445" s="12"/>
      <c r="C445" s="22"/>
      <c r="F445" s="5">
        <v>600</v>
      </c>
      <c r="G445" s="5">
        <v>900</v>
      </c>
      <c r="H445" s="16" t="s">
        <v>7</v>
      </c>
      <c r="I445" s="14"/>
    </row>
    <row r="446" spans="2:9" x14ac:dyDescent="0.2">
      <c r="B446" s="12"/>
      <c r="F446" s="5">
        <v>0</v>
      </c>
      <c r="G446" s="5">
        <v>600</v>
      </c>
      <c r="H446" s="16" t="s">
        <v>8</v>
      </c>
      <c r="I446" s="14"/>
    </row>
    <row r="447" spans="2:9" ht="15" x14ac:dyDescent="0.25">
      <c r="B447" s="12"/>
      <c r="C447" s="22"/>
      <c r="I447" s="14"/>
    </row>
    <row r="448" spans="2:9" x14ac:dyDescent="0.2">
      <c r="B448" s="12"/>
      <c r="D448" s="7"/>
      <c r="F448" s="16" t="s">
        <v>11</v>
      </c>
      <c r="G448" s="16" t="s">
        <v>866</v>
      </c>
      <c r="H448" s="16" t="s">
        <v>867</v>
      </c>
      <c r="I448" s="14"/>
    </row>
    <row r="449" spans="2:9" x14ac:dyDescent="0.2">
      <c r="B449" s="12"/>
      <c r="D449" s="7"/>
      <c r="F449" s="23" t="str">
        <f>H440</f>
        <v>A</v>
      </c>
      <c r="G449" s="24">
        <f>IF(F449="D",F446,IF(F449="C",F445-50,IF(F449="B",F444-50,IF(F449="A",F443-50))))</f>
        <v>1150</v>
      </c>
      <c r="H449" s="24">
        <f>IF(F449="D",G446+50,IF(F449="C",G445+50,IF(F449="B",G444+50,IF(F449="A",G443))))</f>
        <v>2500</v>
      </c>
      <c r="I449" s="14"/>
    </row>
    <row r="450" spans="2:9" ht="13.5" thickBot="1" x14ac:dyDescent="0.25">
      <c r="B450" s="25"/>
      <c r="C450" s="26"/>
      <c r="D450" s="27"/>
      <c r="E450" s="27"/>
      <c r="F450" s="27"/>
      <c r="G450" s="27"/>
      <c r="H450" s="27"/>
      <c r="I450" s="28"/>
    </row>
    <row r="451" spans="2:9" ht="13.5" thickBot="1" x14ac:dyDescent="0.25"/>
    <row r="452" spans="2:9" x14ac:dyDescent="0.2">
      <c r="B452" s="9"/>
      <c r="C452" s="10"/>
      <c r="D452" s="10"/>
      <c r="E452" s="10"/>
      <c r="F452" s="10"/>
      <c r="G452" s="10"/>
      <c r="H452" s="10"/>
      <c r="I452" s="11"/>
    </row>
    <row r="453" spans="2:9" x14ac:dyDescent="0.2">
      <c r="B453" s="12"/>
      <c r="C453" s="13" t="s">
        <v>1</v>
      </c>
      <c r="D453" s="75"/>
      <c r="E453" s="75"/>
      <c r="I453" s="14"/>
    </row>
    <row r="454" spans="2:9" x14ac:dyDescent="0.2">
      <c r="B454" s="12"/>
      <c r="I454" s="14"/>
    </row>
    <row r="455" spans="2:9" x14ac:dyDescent="0.2">
      <c r="B455" s="12"/>
      <c r="C455" s="15"/>
      <c r="D455" s="16" t="s">
        <v>536</v>
      </c>
      <c r="E455" s="16" t="s">
        <v>9</v>
      </c>
      <c r="F455" s="16" t="s">
        <v>537</v>
      </c>
      <c r="G455" s="16" t="s">
        <v>857</v>
      </c>
      <c r="H455" s="16" t="s">
        <v>13</v>
      </c>
      <c r="I455" s="14"/>
    </row>
    <row r="456" spans="2:9" x14ac:dyDescent="0.2">
      <c r="B456" s="12"/>
      <c r="C456" s="17" t="s">
        <v>16</v>
      </c>
      <c r="D456" s="40"/>
      <c r="E456" s="5" t="str">
        <f>IFERROR(VLOOKUP($D456, Sheet2!$A$2:$D$538,2,FALSE),"")</f>
        <v/>
      </c>
      <c r="F456" s="5" t="str">
        <f>IFERROR(VLOOKUP($D456, Sheet2!$A$2:$D$538,3,FALSE),"")</f>
        <v/>
      </c>
      <c r="G456" s="5" t="str">
        <f>IFERROR(VLOOKUP($D456, Sheet2!$A$2:$D$538,4,FALSE),"")</f>
        <v/>
      </c>
      <c r="H456" s="5" t="str">
        <f>IFERROR(VLOOKUP(D456,Sheet3!$C$1:$D$184,2,FALSE),"Check Registration")</f>
        <v>Check Registration</v>
      </c>
      <c r="I456" s="14"/>
    </row>
    <row r="457" spans="2:9" x14ac:dyDescent="0.2">
      <c r="B457" s="12"/>
      <c r="C457" s="17" t="s">
        <v>17</v>
      </c>
      <c r="D457" s="40"/>
      <c r="E457" s="5" t="str">
        <f>IFERROR(VLOOKUP($D457, Sheet2!$A$2:$D$538,2,FALSE),"")</f>
        <v/>
      </c>
      <c r="F457" s="5" t="str">
        <f>IFERROR(VLOOKUP($D457, Sheet2!$A$2:$D$538,3,FALSE),"")</f>
        <v/>
      </c>
      <c r="G457" s="5" t="str">
        <f>IFERROR(VLOOKUP($D457, Sheet2!$A$2:$D$538,4,FALSE),"")</f>
        <v/>
      </c>
      <c r="H457" s="5" t="str">
        <f>IFERROR(VLOOKUP(D457,Sheet3!$C$1:$D$184,2,FALSE),"Check Registration")</f>
        <v>Check Registration</v>
      </c>
      <c r="I457" s="14"/>
    </row>
    <row r="458" spans="2:9" x14ac:dyDescent="0.2">
      <c r="B458" s="12"/>
      <c r="C458" s="17" t="s">
        <v>18</v>
      </c>
      <c r="D458" s="40"/>
      <c r="E458" s="5" t="str">
        <f>IFERROR(VLOOKUP($D458, Sheet2!$A$2:$D$538,2,FALSE),"")</f>
        <v/>
      </c>
      <c r="F458" s="5" t="str">
        <f>IFERROR(VLOOKUP($D458, Sheet2!$A$2:$D$538,3,FALSE),"")</f>
        <v/>
      </c>
      <c r="G458" s="5" t="str">
        <f>IFERROR(VLOOKUP($D458, Sheet2!$A$2:$D$538,4,FALSE),"")</f>
        <v/>
      </c>
      <c r="H458" s="5" t="str">
        <f>IFERROR(VLOOKUP(D458,Sheet3!$C$1:$D$184,2,FALSE),"Check Registration")</f>
        <v>Check Registration</v>
      </c>
      <c r="I458" s="14"/>
    </row>
    <row r="459" spans="2:9" x14ac:dyDescent="0.2">
      <c r="B459" s="12"/>
      <c r="C459" s="17" t="s">
        <v>19</v>
      </c>
      <c r="D459" s="40"/>
      <c r="E459" s="5" t="str">
        <f>IFERROR(VLOOKUP($D459, Sheet2!$A$2:$D$538,2,FALSE),"")</f>
        <v/>
      </c>
      <c r="F459" s="5" t="str">
        <f>IFERROR(VLOOKUP($D459, Sheet2!$A$2:$D$538,3,FALSE),"")</f>
        <v/>
      </c>
      <c r="G459" s="5" t="str">
        <f>IFERROR(VLOOKUP($D459, Sheet2!$A$2:$D$538,4,FALSE),"")</f>
        <v/>
      </c>
      <c r="H459" s="5" t="str">
        <f>IFERROR(VLOOKUP(D459,Sheet3!$C$1:$D$184,2,FALSE),"Check Registration")</f>
        <v>Check Registration</v>
      </c>
      <c r="I459" s="14"/>
    </row>
    <row r="460" spans="2:9" x14ac:dyDescent="0.2">
      <c r="B460" s="12"/>
      <c r="C460" s="17" t="s">
        <v>858</v>
      </c>
      <c r="D460" s="40"/>
      <c r="E460" s="5" t="str">
        <f>IFERROR(VLOOKUP($D460, Sheet2!$A$2:$D$538,2,FALSE),"")</f>
        <v/>
      </c>
      <c r="F460" s="5" t="str">
        <f>IFERROR(VLOOKUP($D460, Sheet2!$A$2:$D$538,3,FALSE),"")</f>
        <v/>
      </c>
      <c r="G460" s="5" t="str">
        <f>IFERROR(VLOOKUP($D460, Sheet2!$A$2:$D$538,4,FALSE),"")</f>
        <v/>
      </c>
      <c r="H460" s="5" t="str">
        <f>IFERROR(VLOOKUP(D460,Sheet3!$C$1:$D$184,2,FALSE),"Check Registration")</f>
        <v>Check Registration</v>
      </c>
      <c r="I460" s="14"/>
    </row>
    <row r="461" spans="2:9" x14ac:dyDescent="0.2">
      <c r="B461" s="12"/>
      <c r="C461" s="18" t="s">
        <v>538</v>
      </c>
      <c r="D461" s="6"/>
      <c r="E461" s="5" t="s">
        <v>540</v>
      </c>
      <c r="F461" s="2"/>
      <c r="G461" s="5" t="s">
        <v>540</v>
      </c>
      <c r="H461" s="5" t="str">
        <f>IFERROR(VLOOKUP(D461,Sheet3!$C$1:$D$184,2,FALSE),"Check Registration")</f>
        <v>Check Registration</v>
      </c>
      <c r="I461" s="14"/>
    </row>
    <row r="462" spans="2:9" x14ac:dyDescent="0.2">
      <c r="B462" s="12"/>
      <c r="C462" s="18" t="s">
        <v>539</v>
      </c>
      <c r="D462" s="6"/>
      <c r="E462" s="5" t="s">
        <v>540</v>
      </c>
      <c r="F462" s="2"/>
      <c r="G462" s="5" t="s">
        <v>540</v>
      </c>
      <c r="H462" s="5" t="str">
        <f>IFERROR(VLOOKUP(D462,Sheet3!$C$1:$D$184,2,FALSE),"Check Registration")</f>
        <v>Check Registration</v>
      </c>
      <c r="I462" s="14"/>
    </row>
    <row r="463" spans="2:9" x14ac:dyDescent="0.2">
      <c r="B463" s="12"/>
      <c r="C463" s="18" t="s">
        <v>859</v>
      </c>
      <c r="D463" s="6"/>
      <c r="E463" s="5" t="s">
        <v>540</v>
      </c>
      <c r="F463" s="2"/>
      <c r="G463" s="5" t="s">
        <v>540</v>
      </c>
      <c r="H463" s="5" t="str">
        <f>IFERROR(VLOOKUP(D463,Sheet3!$C$1:$D$184,2,FALSE),"Check Registration")</f>
        <v>Check Registration</v>
      </c>
      <c r="I463" s="14"/>
    </row>
    <row r="464" spans="2:9" x14ac:dyDescent="0.2">
      <c r="B464" s="12"/>
      <c r="C464" s="18" t="s">
        <v>860</v>
      </c>
      <c r="D464" s="6"/>
      <c r="E464" s="5" t="s">
        <v>540</v>
      </c>
      <c r="F464" s="2"/>
      <c r="G464" s="5" t="s">
        <v>540</v>
      </c>
      <c r="H464" s="5" t="str">
        <f>IFERROR(VLOOKUP(D464,Sheet3!$C$1:$D$184,2,FALSE),"Check Registration")</f>
        <v>Check Registration</v>
      </c>
      <c r="I464" s="14"/>
    </row>
    <row r="465" spans="2:9" x14ac:dyDescent="0.2">
      <c r="B465" s="12"/>
      <c r="C465" s="18" t="s">
        <v>861</v>
      </c>
      <c r="D465" s="6"/>
      <c r="E465" s="5" t="s">
        <v>540</v>
      </c>
      <c r="F465" s="2"/>
      <c r="G465" s="5" t="s">
        <v>540</v>
      </c>
      <c r="H465" s="5" t="str">
        <f>IFERROR(VLOOKUP(D465,Sheet3!$C$1:$D$184,2,FALSE),"Check Registration")</f>
        <v>Check Registration</v>
      </c>
      <c r="I465" s="14"/>
    </row>
    <row r="466" spans="2:9" x14ac:dyDescent="0.2">
      <c r="B466" s="12"/>
      <c r="I466" s="14"/>
    </row>
    <row r="467" spans="2:9" x14ac:dyDescent="0.2">
      <c r="B467" s="12"/>
      <c r="C467" s="13" t="s">
        <v>868</v>
      </c>
      <c r="D467" s="6"/>
      <c r="F467" s="5" t="s">
        <v>855</v>
      </c>
      <c r="G467" s="5" t="s">
        <v>865</v>
      </c>
      <c r="H467" s="5" t="s">
        <v>11</v>
      </c>
      <c r="I467" s="14"/>
    </row>
    <row r="468" spans="2:9" x14ac:dyDescent="0.2">
      <c r="B468" s="12"/>
      <c r="C468" s="13" t="s">
        <v>869</v>
      </c>
      <c r="D468" s="6"/>
      <c r="F468" s="19" t="str">
        <f>IFERROR(AVERAGE(F456:F462)," ")</f>
        <v xml:space="preserve"> </v>
      </c>
      <c r="G468" s="19" t="str">
        <f>IFERROR(AVERAGE(G456:G462)," ")</f>
        <v xml:space="preserve"> </v>
      </c>
      <c r="H468" s="20" t="str">
        <f>IF(F468&gt;1200, "A", IF(F468&gt;900, "B", IF(F468&gt;600, "C", "D")))</f>
        <v>A</v>
      </c>
      <c r="I468" s="14"/>
    </row>
    <row r="469" spans="2:9" x14ac:dyDescent="0.2">
      <c r="B469" s="12"/>
      <c r="C469" s="21" t="s">
        <v>10</v>
      </c>
      <c r="D469" s="32"/>
      <c r="I469" s="14"/>
    </row>
    <row r="470" spans="2:9" x14ac:dyDescent="0.2">
      <c r="B470" s="12"/>
      <c r="C470" s="21" t="s">
        <v>2</v>
      </c>
      <c r="D470" s="6"/>
      <c r="F470" s="16" t="s">
        <v>862</v>
      </c>
      <c r="G470" s="16" t="s">
        <v>863</v>
      </c>
      <c r="H470" s="16" t="s">
        <v>864</v>
      </c>
      <c r="I470" s="14"/>
    </row>
    <row r="471" spans="2:9" x14ac:dyDescent="0.2">
      <c r="B471" s="12"/>
      <c r="C471" s="21" t="s">
        <v>870</v>
      </c>
      <c r="D471" s="6"/>
      <c r="F471" s="5">
        <v>1200</v>
      </c>
      <c r="G471" s="5">
        <v>2500</v>
      </c>
      <c r="H471" s="16" t="s">
        <v>5</v>
      </c>
      <c r="I471" s="14"/>
    </row>
    <row r="472" spans="2:9" x14ac:dyDescent="0.2">
      <c r="B472" s="12"/>
      <c r="F472" s="5">
        <v>900</v>
      </c>
      <c r="G472" s="5">
        <v>1200</v>
      </c>
      <c r="H472" s="16" t="s">
        <v>6</v>
      </c>
      <c r="I472" s="14"/>
    </row>
    <row r="473" spans="2:9" ht="15" x14ac:dyDescent="0.25">
      <c r="B473" s="12"/>
      <c r="C473" s="22"/>
      <c r="F473" s="5">
        <v>600</v>
      </c>
      <c r="G473" s="5">
        <v>900</v>
      </c>
      <c r="H473" s="16" t="s">
        <v>7</v>
      </c>
      <c r="I473" s="14"/>
    </row>
    <row r="474" spans="2:9" x14ac:dyDescent="0.2">
      <c r="B474" s="12"/>
      <c r="F474" s="5">
        <v>0</v>
      </c>
      <c r="G474" s="5">
        <v>600</v>
      </c>
      <c r="H474" s="16" t="s">
        <v>8</v>
      </c>
      <c r="I474" s="14"/>
    </row>
    <row r="475" spans="2:9" ht="15" x14ac:dyDescent="0.25">
      <c r="B475" s="12"/>
      <c r="C475" s="22"/>
      <c r="I475" s="14"/>
    </row>
    <row r="476" spans="2:9" x14ac:dyDescent="0.2">
      <c r="B476" s="12"/>
      <c r="D476" s="7"/>
      <c r="F476" s="16" t="s">
        <v>11</v>
      </c>
      <c r="G476" s="16" t="s">
        <v>866</v>
      </c>
      <c r="H476" s="16" t="s">
        <v>867</v>
      </c>
      <c r="I476" s="14"/>
    </row>
    <row r="477" spans="2:9" x14ac:dyDescent="0.2">
      <c r="B477" s="12"/>
      <c r="D477" s="7"/>
      <c r="F477" s="23" t="str">
        <f>H468</f>
        <v>A</v>
      </c>
      <c r="G477" s="24">
        <f>IF(F477="D",F474,IF(F477="C",F473-50,IF(F477="B",F472-50,IF(F477="A",F471-50))))</f>
        <v>1150</v>
      </c>
      <c r="H477" s="24">
        <f>IF(F477="D",G474+50,IF(F477="C",G473+50,IF(F477="B",G472+50,IF(F477="A",G471))))</f>
        <v>2500</v>
      </c>
      <c r="I477" s="14"/>
    </row>
    <row r="478" spans="2:9" ht="13.5" thickBot="1" x14ac:dyDescent="0.25">
      <c r="B478" s="25"/>
      <c r="C478" s="26"/>
      <c r="D478" s="27"/>
      <c r="E478" s="27"/>
      <c r="F478" s="27"/>
      <c r="G478" s="27"/>
      <c r="H478" s="27"/>
      <c r="I478" s="28"/>
    </row>
    <row r="479" spans="2:9" ht="13.5" thickBot="1" x14ac:dyDescent="0.25">
      <c r="D479" s="7"/>
    </row>
    <row r="480" spans="2:9" x14ac:dyDescent="0.2">
      <c r="B480" s="9"/>
      <c r="C480" s="10"/>
      <c r="D480" s="10"/>
      <c r="E480" s="10"/>
      <c r="F480" s="10"/>
      <c r="G480" s="10"/>
      <c r="H480" s="10"/>
      <c r="I480" s="11"/>
    </row>
    <row r="481" spans="2:9" x14ac:dyDescent="0.2">
      <c r="B481" s="12"/>
      <c r="C481" s="13" t="s">
        <v>1</v>
      </c>
      <c r="D481" s="75"/>
      <c r="E481" s="75"/>
      <c r="I481" s="14"/>
    </row>
    <row r="482" spans="2:9" x14ac:dyDescent="0.2">
      <c r="B482" s="12"/>
      <c r="I482" s="14"/>
    </row>
    <row r="483" spans="2:9" x14ac:dyDescent="0.2">
      <c r="B483" s="12"/>
      <c r="C483" s="15"/>
      <c r="D483" s="16" t="s">
        <v>536</v>
      </c>
      <c r="E483" s="16" t="s">
        <v>9</v>
      </c>
      <c r="F483" s="16" t="s">
        <v>537</v>
      </c>
      <c r="G483" s="16" t="s">
        <v>857</v>
      </c>
      <c r="H483" s="16" t="s">
        <v>13</v>
      </c>
      <c r="I483" s="14"/>
    </row>
    <row r="484" spans="2:9" x14ac:dyDescent="0.2">
      <c r="B484" s="12"/>
      <c r="C484" s="17" t="s">
        <v>16</v>
      </c>
      <c r="D484" s="40"/>
      <c r="E484" s="5" t="str">
        <f>IFERROR(VLOOKUP($D484, Sheet2!$A$2:$D$538,2,FALSE),"")</f>
        <v/>
      </c>
      <c r="F484" s="5" t="str">
        <f>IFERROR(VLOOKUP($D484, Sheet2!$A$2:$D$538,3,FALSE),"")</f>
        <v/>
      </c>
      <c r="G484" s="5" t="str">
        <f>IFERROR(VLOOKUP($D484, Sheet2!$A$2:$D$538,4,FALSE),"")</f>
        <v/>
      </c>
      <c r="H484" s="5" t="str">
        <f>IFERROR(VLOOKUP(D484,Sheet3!$C$1:$D$184,2,FALSE),"Check Registration")</f>
        <v>Check Registration</v>
      </c>
      <c r="I484" s="14"/>
    </row>
    <row r="485" spans="2:9" x14ac:dyDescent="0.2">
      <c r="B485" s="12"/>
      <c r="C485" s="17" t="s">
        <v>17</v>
      </c>
      <c r="D485" s="40"/>
      <c r="E485" s="5" t="str">
        <f>IFERROR(VLOOKUP($D485, Sheet2!$A$2:$D$538,2,FALSE),"")</f>
        <v/>
      </c>
      <c r="F485" s="5" t="str">
        <f>IFERROR(VLOOKUP($D485, Sheet2!$A$2:$D$538,3,FALSE),"")</f>
        <v/>
      </c>
      <c r="G485" s="5" t="str">
        <f>IFERROR(VLOOKUP($D485, Sheet2!$A$2:$D$538,4,FALSE),"")</f>
        <v/>
      </c>
      <c r="H485" s="5" t="str">
        <f>IFERROR(VLOOKUP(D485,Sheet3!$C$1:$D$184,2,FALSE),"Check Registration")</f>
        <v>Check Registration</v>
      </c>
      <c r="I485" s="14"/>
    </row>
    <row r="486" spans="2:9" x14ac:dyDescent="0.2">
      <c r="B486" s="12"/>
      <c r="C486" s="17" t="s">
        <v>18</v>
      </c>
      <c r="D486" s="40"/>
      <c r="E486" s="5" t="str">
        <f>IFERROR(VLOOKUP($D486, Sheet2!$A$2:$D$538,2,FALSE),"")</f>
        <v/>
      </c>
      <c r="F486" s="5" t="str">
        <f>IFERROR(VLOOKUP($D486, Sheet2!$A$2:$D$538,3,FALSE),"")</f>
        <v/>
      </c>
      <c r="G486" s="5" t="str">
        <f>IFERROR(VLOOKUP($D486, Sheet2!$A$2:$D$538,4,FALSE),"")</f>
        <v/>
      </c>
      <c r="H486" s="5" t="str">
        <f>IFERROR(VLOOKUP(D486,Sheet3!$C$1:$D$184,2,FALSE),"Check Registration")</f>
        <v>Check Registration</v>
      </c>
      <c r="I486" s="14"/>
    </row>
    <row r="487" spans="2:9" x14ac:dyDescent="0.2">
      <c r="B487" s="12"/>
      <c r="C487" s="17" t="s">
        <v>19</v>
      </c>
      <c r="D487" s="40"/>
      <c r="E487" s="5" t="str">
        <f>IFERROR(VLOOKUP($D487, Sheet2!$A$2:$D$538,2,FALSE),"")</f>
        <v/>
      </c>
      <c r="F487" s="5" t="str">
        <f>IFERROR(VLOOKUP($D487, Sheet2!$A$2:$D$538,3,FALSE),"")</f>
        <v/>
      </c>
      <c r="G487" s="5" t="str">
        <f>IFERROR(VLOOKUP($D487, Sheet2!$A$2:$D$538,4,FALSE),"")</f>
        <v/>
      </c>
      <c r="H487" s="5" t="str">
        <f>IFERROR(VLOOKUP(D487,Sheet3!$C$1:$D$184,2,FALSE),"Check Registration")</f>
        <v>Check Registration</v>
      </c>
      <c r="I487" s="14"/>
    </row>
    <row r="488" spans="2:9" x14ac:dyDescent="0.2">
      <c r="B488" s="12"/>
      <c r="C488" s="17" t="s">
        <v>858</v>
      </c>
      <c r="D488" s="40"/>
      <c r="E488" s="5" t="str">
        <f>IFERROR(VLOOKUP($D488, Sheet2!$A$2:$D$538,2,FALSE),"")</f>
        <v/>
      </c>
      <c r="F488" s="5" t="str">
        <f>IFERROR(VLOOKUP($D488, Sheet2!$A$2:$D$538,3,FALSE),"")</f>
        <v/>
      </c>
      <c r="G488" s="5" t="str">
        <f>IFERROR(VLOOKUP($D488, Sheet2!$A$2:$D$538,4,FALSE),"")</f>
        <v/>
      </c>
      <c r="H488" s="5" t="str">
        <f>IFERROR(VLOOKUP(D488,Sheet3!$C$1:$D$184,2,FALSE),"Check Registration")</f>
        <v>Check Registration</v>
      </c>
      <c r="I488" s="14"/>
    </row>
    <row r="489" spans="2:9" x14ac:dyDescent="0.2">
      <c r="B489" s="12"/>
      <c r="C489" s="18" t="s">
        <v>538</v>
      </c>
      <c r="D489" s="6"/>
      <c r="E489" s="5" t="s">
        <v>540</v>
      </c>
      <c r="F489" s="2"/>
      <c r="G489" s="5" t="s">
        <v>540</v>
      </c>
      <c r="H489" s="5" t="str">
        <f>IFERROR(VLOOKUP(D489,Sheet3!$C$1:$D$184,2,FALSE),"Check Registration")</f>
        <v>Check Registration</v>
      </c>
      <c r="I489" s="14"/>
    </row>
    <row r="490" spans="2:9" x14ac:dyDescent="0.2">
      <c r="B490" s="12"/>
      <c r="C490" s="18" t="s">
        <v>539</v>
      </c>
      <c r="D490" s="6"/>
      <c r="E490" s="5" t="s">
        <v>540</v>
      </c>
      <c r="F490" s="2"/>
      <c r="G490" s="5" t="s">
        <v>540</v>
      </c>
      <c r="H490" s="5" t="str">
        <f>IFERROR(VLOOKUP(D490,Sheet3!$C$1:$D$184,2,FALSE),"Check Registration")</f>
        <v>Check Registration</v>
      </c>
      <c r="I490" s="14"/>
    </row>
    <row r="491" spans="2:9" x14ac:dyDescent="0.2">
      <c r="B491" s="12"/>
      <c r="C491" s="18" t="s">
        <v>859</v>
      </c>
      <c r="D491" s="6"/>
      <c r="E491" s="5" t="s">
        <v>540</v>
      </c>
      <c r="F491" s="2"/>
      <c r="G491" s="5" t="s">
        <v>540</v>
      </c>
      <c r="H491" s="5" t="str">
        <f>IFERROR(VLOOKUP(D491,Sheet3!$C$1:$D$184,2,FALSE),"Check Registration")</f>
        <v>Check Registration</v>
      </c>
      <c r="I491" s="14"/>
    </row>
    <row r="492" spans="2:9" x14ac:dyDescent="0.2">
      <c r="B492" s="12"/>
      <c r="C492" s="18" t="s">
        <v>860</v>
      </c>
      <c r="D492" s="6"/>
      <c r="E492" s="5" t="s">
        <v>540</v>
      </c>
      <c r="F492" s="2"/>
      <c r="G492" s="5" t="s">
        <v>540</v>
      </c>
      <c r="H492" s="5" t="str">
        <f>IFERROR(VLOOKUP(D492,Sheet3!$C$1:$D$184,2,FALSE),"Check Registration")</f>
        <v>Check Registration</v>
      </c>
      <c r="I492" s="14"/>
    </row>
    <row r="493" spans="2:9" x14ac:dyDescent="0.2">
      <c r="B493" s="12"/>
      <c r="C493" s="18" t="s">
        <v>861</v>
      </c>
      <c r="D493" s="6"/>
      <c r="E493" s="5" t="s">
        <v>540</v>
      </c>
      <c r="F493" s="2"/>
      <c r="G493" s="5" t="s">
        <v>540</v>
      </c>
      <c r="H493" s="5" t="str">
        <f>IFERROR(VLOOKUP(D493,Sheet3!$C$1:$D$184,2,FALSE),"Check Registration")</f>
        <v>Check Registration</v>
      </c>
      <c r="I493" s="14"/>
    </row>
    <row r="494" spans="2:9" x14ac:dyDescent="0.2">
      <c r="B494" s="12"/>
      <c r="I494" s="14"/>
    </row>
    <row r="495" spans="2:9" x14ac:dyDescent="0.2">
      <c r="B495" s="12"/>
      <c r="C495" s="13" t="s">
        <v>868</v>
      </c>
      <c r="D495" s="6"/>
      <c r="F495" s="5" t="s">
        <v>855</v>
      </c>
      <c r="G495" s="5" t="s">
        <v>865</v>
      </c>
      <c r="H495" s="5" t="s">
        <v>11</v>
      </c>
      <c r="I495" s="14"/>
    </row>
    <row r="496" spans="2:9" x14ac:dyDescent="0.2">
      <c r="B496" s="12"/>
      <c r="C496" s="13" t="s">
        <v>869</v>
      </c>
      <c r="D496" s="6"/>
      <c r="F496" s="19" t="str">
        <f>IFERROR(AVERAGE(F484:F490)," ")</f>
        <v xml:space="preserve"> </v>
      </c>
      <c r="G496" s="19" t="str">
        <f>IFERROR(AVERAGE(G484:G490)," ")</f>
        <v xml:space="preserve"> </v>
      </c>
      <c r="H496" s="20" t="str">
        <f>IF(F496&gt;1200, "A", IF(F496&gt;900, "B", IF(F496&gt;600, "C", "D")))</f>
        <v>A</v>
      </c>
      <c r="I496" s="14"/>
    </row>
    <row r="497" spans="2:9" x14ac:dyDescent="0.2">
      <c r="B497" s="12"/>
      <c r="C497" s="21" t="s">
        <v>10</v>
      </c>
      <c r="D497" s="32"/>
      <c r="I497" s="14"/>
    </row>
    <row r="498" spans="2:9" x14ac:dyDescent="0.2">
      <c r="B498" s="12"/>
      <c r="C498" s="21" t="s">
        <v>2</v>
      </c>
      <c r="D498" s="6"/>
      <c r="F498" s="16" t="s">
        <v>862</v>
      </c>
      <c r="G498" s="16" t="s">
        <v>863</v>
      </c>
      <c r="H498" s="16" t="s">
        <v>864</v>
      </c>
      <c r="I498" s="14"/>
    </row>
    <row r="499" spans="2:9" x14ac:dyDescent="0.2">
      <c r="B499" s="12"/>
      <c r="C499" s="21" t="s">
        <v>870</v>
      </c>
      <c r="D499" s="6"/>
      <c r="F499" s="5">
        <v>1200</v>
      </c>
      <c r="G499" s="5">
        <v>2500</v>
      </c>
      <c r="H499" s="16" t="s">
        <v>5</v>
      </c>
      <c r="I499" s="14"/>
    </row>
    <row r="500" spans="2:9" x14ac:dyDescent="0.2">
      <c r="B500" s="12"/>
      <c r="F500" s="5">
        <v>900</v>
      </c>
      <c r="G500" s="5">
        <v>1200</v>
      </c>
      <c r="H500" s="16" t="s">
        <v>6</v>
      </c>
      <c r="I500" s="14"/>
    </row>
    <row r="501" spans="2:9" ht="15" x14ac:dyDescent="0.25">
      <c r="B501" s="12"/>
      <c r="C501" s="22"/>
      <c r="F501" s="5">
        <v>600</v>
      </c>
      <c r="G501" s="5">
        <v>900</v>
      </c>
      <c r="H501" s="16" t="s">
        <v>7</v>
      </c>
      <c r="I501" s="14"/>
    </row>
    <row r="502" spans="2:9" x14ac:dyDescent="0.2">
      <c r="B502" s="12"/>
      <c r="F502" s="5">
        <v>0</v>
      </c>
      <c r="G502" s="5">
        <v>600</v>
      </c>
      <c r="H502" s="16" t="s">
        <v>8</v>
      </c>
      <c r="I502" s="14"/>
    </row>
    <row r="503" spans="2:9" ht="15" x14ac:dyDescent="0.25">
      <c r="B503" s="12"/>
      <c r="C503" s="22"/>
      <c r="I503" s="14"/>
    </row>
    <row r="504" spans="2:9" x14ac:dyDescent="0.2">
      <c r="B504" s="12"/>
      <c r="D504" s="7"/>
      <c r="F504" s="16" t="s">
        <v>11</v>
      </c>
      <c r="G504" s="16" t="s">
        <v>866</v>
      </c>
      <c r="H504" s="16" t="s">
        <v>867</v>
      </c>
      <c r="I504" s="14"/>
    </row>
    <row r="505" spans="2:9" x14ac:dyDescent="0.2">
      <c r="B505" s="12"/>
      <c r="D505" s="7"/>
      <c r="F505" s="23" t="str">
        <f>H496</f>
        <v>A</v>
      </c>
      <c r="G505" s="24">
        <f>IF(F505="D",F502,IF(F505="C",F501-50,IF(F505="B",F500-50,IF(F505="A",F499-50))))</f>
        <v>1150</v>
      </c>
      <c r="H505" s="24">
        <f>IF(F505="D",G502+50,IF(F505="C",G501+50,IF(F505="B",G500+50,IF(F505="A",G499))))</f>
        <v>2500</v>
      </c>
      <c r="I505" s="14"/>
    </row>
    <row r="506" spans="2:9" ht="13.5" thickBot="1" x14ac:dyDescent="0.25">
      <c r="B506" s="25"/>
      <c r="C506" s="26"/>
      <c r="D506" s="27"/>
      <c r="E506" s="27"/>
      <c r="F506" s="27"/>
      <c r="G506" s="27"/>
      <c r="H506" s="27"/>
      <c r="I506" s="28"/>
    </row>
    <row r="507" spans="2:9" ht="13.5" thickBot="1" x14ac:dyDescent="0.25"/>
    <row r="508" spans="2:9" x14ac:dyDescent="0.2">
      <c r="B508" s="9"/>
      <c r="C508" s="10"/>
      <c r="D508" s="10"/>
      <c r="E508" s="10"/>
      <c r="F508" s="10"/>
      <c r="G508" s="10"/>
      <c r="H508" s="10"/>
      <c r="I508" s="11"/>
    </row>
    <row r="509" spans="2:9" x14ac:dyDescent="0.2">
      <c r="B509" s="12"/>
      <c r="C509" s="13" t="s">
        <v>1</v>
      </c>
      <c r="D509" s="75"/>
      <c r="E509" s="75"/>
      <c r="I509" s="14"/>
    </row>
    <row r="510" spans="2:9" x14ac:dyDescent="0.2">
      <c r="B510" s="12"/>
      <c r="I510" s="14"/>
    </row>
    <row r="511" spans="2:9" x14ac:dyDescent="0.2">
      <c r="B511" s="12"/>
      <c r="C511" s="15"/>
      <c r="D511" s="16" t="s">
        <v>536</v>
      </c>
      <c r="E511" s="16" t="s">
        <v>9</v>
      </c>
      <c r="F511" s="16" t="s">
        <v>537</v>
      </c>
      <c r="G511" s="16" t="s">
        <v>857</v>
      </c>
      <c r="H511" s="16" t="s">
        <v>13</v>
      </c>
      <c r="I511" s="14"/>
    </row>
    <row r="512" spans="2:9" x14ac:dyDescent="0.2">
      <c r="B512" s="12"/>
      <c r="C512" s="17" t="s">
        <v>16</v>
      </c>
      <c r="D512" s="40"/>
      <c r="E512" s="5" t="str">
        <f>IFERROR(VLOOKUP($D512, Sheet2!$A$2:$D$538,2,FALSE),"")</f>
        <v/>
      </c>
      <c r="F512" s="5" t="str">
        <f>IFERROR(VLOOKUP($D512, Sheet2!$A$2:$D$538,3,FALSE),"")</f>
        <v/>
      </c>
      <c r="G512" s="5" t="str">
        <f>IFERROR(VLOOKUP($D512, Sheet2!$A$2:$D$538,4,FALSE),"")</f>
        <v/>
      </c>
      <c r="H512" s="5" t="str">
        <f>IFERROR(VLOOKUP(D512,Sheet3!$C$1:$D$184,2,FALSE),"Check Registration")</f>
        <v>Check Registration</v>
      </c>
      <c r="I512" s="14"/>
    </row>
    <row r="513" spans="2:9" x14ac:dyDescent="0.2">
      <c r="B513" s="12"/>
      <c r="C513" s="17" t="s">
        <v>17</v>
      </c>
      <c r="D513" s="40"/>
      <c r="E513" s="5" t="str">
        <f>IFERROR(VLOOKUP($D513, Sheet2!$A$2:$D$538,2,FALSE),"")</f>
        <v/>
      </c>
      <c r="F513" s="5" t="str">
        <f>IFERROR(VLOOKUP($D513, Sheet2!$A$2:$D$538,3,FALSE),"")</f>
        <v/>
      </c>
      <c r="G513" s="5" t="str">
        <f>IFERROR(VLOOKUP($D513, Sheet2!$A$2:$D$538,4,FALSE),"")</f>
        <v/>
      </c>
      <c r="H513" s="5" t="str">
        <f>IFERROR(VLOOKUP(D513,Sheet3!$C$1:$D$184,2,FALSE),"Check Registration")</f>
        <v>Check Registration</v>
      </c>
      <c r="I513" s="14"/>
    </row>
    <row r="514" spans="2:9" x14ac:dyDescent="0.2">
      <c r="B514" s="12"/>
      <c r="C514" s="17" t="s">
        <v>18</v>
      </c>
      <c r="D514" s="40"/>
      <c r="E514" s="5" t="str">
        <f>IFERROR(VLOOKUP($D514, Sheet2!$A$2:$D$538,2,FALSE),"")</f>
        <v/>
      </c>
      <c r="F514" s="5" t="str">
        <f>IFERROR(VLOOKUP($D514, Sheet2!$A$2:$D$538,3,FALSE),"")</f>
        <v/>
      </c>
      <c r="G514" s="5" t="str">
        <f>IFERROR(VLOOKUP($D514, Sheet2!$A$2:$D$538,4,FALSE),"")</f>
        <v/>
      </c>
      <c r="H514" s="5" t="str">
        <f>IFERROR(VLOOKUP(D514,Sheet3!$C$1:$D$184,2,FALSE),"Check Registration")</f>
        <v>Check Registration</v>
      </c>
      <c r="I514" s="14"/>
    </row>
    <row r="515" spans="2:9" x14ac:dyDescent="0.2">
      <c r="B515" s="12"/>
      <c r="C515" s="17" t="s">
        <v>19</v>
      </c>
      <c r="D515" s="40"/>
      <c r="E515" s="5" t="str">
        <f>IFERROR(VLOOKUP($D515, Sheet2!$A$2:$D$538,2,FALSE),"")</f>
        <v/>
      </c>
      <c r="F515" s="5" t="str">
        <f>IFERROR(VLOOKUP($D515, Sheet2!$A$2:$D$538,3,FALSE),"")</f>
        <v/>
      </c>
      <c r="G515" s="5" t="str">
        <f>IFERROR(VLOOKUP($D515, Sheet2!$A$2:$D$538,4,FALSE),"")</f>
        <v/>
      </c>
      <c r="H515" s="5" t="str">
        <f>IFERROR(VLOOKUP(D515,Sheet3!$C$1:$D$184,2,FALSE),"Check Registration")</f>
        <v>Check Registration</v>
      </c>
      <c r="I515" s="14"/>
    </row>
    <row r="516" spans="2:9" x14ac:dyDescent="0.2">
      <c r="B516" s="12"/>
      <c r="C516" s="17" t="s">
        <v>858</v>
      </c>
      <c r="D516" s="40"/>
      <c r="E516" s="5" t="str">
        <f>IFERROR(VLOOKUP($D516, Sheet2!$A$2:$D$538,2,FALSE),"")</f>
        <v/>
      </c>
      <c r="F516" s="5" t="str">
        <f>IFERROR(VLOOKUP($D516, Sheet2!$A$2:$D$538,3,FALSE),"")</f>
        <v/>
      </c>
      <c r="G516" s="5" t="str">
        <f>IFERROR(VLOOKUP($D516, Sheet2!$A$2:$D$538,4,FALSE),"")</f>
        <v/>
      </c>
      <c r="H516" s="5" t="str">
        <f>IFERROR(VLOOKUP(D516,Sheet3!$C$1:$D$184,2,FALSE),"Check Registration")</f>
        <v>Check Registration</v>
      </c>
      <c r="I516" s="14"/>
    </row>
    <row r="517" spans="2:9" x14ac:dyDescent="0.2">
      <c r="B517" s="12"/>
      <c r="C517" s="18" t="s">
        <v>538</v>
      </c>
      <c r="D517" s="6"/>
      <c r="E517" s="5" t="s">
        <v>540</v>
      </c>
      <c r="F517" s="2"/>
      <c r="G517" s="5" t="s">
        <v>540</v>
      </c>
      <c r="H517" s="5" t="str">
        <f>IFERROR(VLOOKUP(D517,Sheet3!$C$1:$D$184,2,FALSE),"Check Registration")</f>
        <v>Check Registration</v>
      </c>
      <c r="I517" s="14"/>
    </row>
    <row r="518" spans="2:9" x14ac:dyDescent="0.2">
      <c r="B518" s="12"/>
      <c r="C518" s="18" t="s">
        <v>539</v>
      </c>
      <c r="D518" s="6"/>
      <c r="E518" s="5" t="s">
        <v>540</v>
      </c>
      <c r="F518" s="2"/>
      <c r="G518" s="5" t="s">
        <v>540</v>
      </c>
      <c r="H518" s="5" t="str">
        <f>IFERROR(VLOOKUP(D518,Sheet3!$C$1:$D$184,2,FALSE),"Check Registration")</f>
        <v>Check Registration</v>
      </c>
      <c r="I518" s="14"/>
    </row>
    <row r="519" spans="2:9" x14ac:dyDescent="0.2">
      <c r="B519" s="12"/>
      <c r="C519" s="18" t="s">
        <v>859</v>
      </c>
      <c r="D519" s="6"/>
      <c r="E519" s="5" t="s">
        <v>540</v>
      </c>
      <c r="F519" s="2"/>
      <c r="G519" s="5" t="s">
        <v>540</v>
      </c>
      <c r="H519" s="5" t="str">
        <f>IFERROR(VLOOKUP(D519,Sheet3!$C$1:$D$184,2,FALSE),"Check Registration")</f>
        <v>Check Registration</v>
      </c>
      <c r="I519" s="14"/>
    </row>
    <row r="520" spans="2:9" x14ac:dyDescent="0.2">
      <c r="B520" s="12"/>
      <c r="C520" s="18" t="s">
        <v>860</v>
      </c>
      <c r="D520" s="6"/>
      <c r="E520" s="5" t="s">
        <v>540</v>
      </c>
      <c r="F520" s="2"/>
      <c r="G520" s="5" t="s">
        <v>540</v>
      </c>
      <c r="H520" s="5" t="str">
        <f>IFERROR(VLOOKUP(D520,Sheet3!$C$1:$D$184,2,FALSE),"Check Registration")</f>
        <v>Check Registration</v>
      </c>
      <c r="I520" s="14"/>
    </row>
    <row r="521" spans="2:9" x14ac:dyDescent="0.2">
      <c r="B521" s="12"/>
      <c r="C521" s="18" t="s">
        <v>861</v>
      </c>
      <c r="D521" s="6"/>
      <c r="E521" s="5" t="s">
        <v>540</v>
      </c>
      <c r="F521" s="2"/>
      <c r="G521" s="5" t="s">
        <v>540</v>
      </c>
      <c r="H521" s="5" t="str">
        <f>IFERROR(VLOOKUP(D521,Sheet3!$C$1:$D$184,2,FALSE),"Check Registration")</f>
        <v>Check Registration</v>
      </c>
      <c r="I521" s="14"/>
    </row>
    <row r="522" spans="2:9" x14ac:dyDescent="0.2">
      <c r="B522" s="12"/>
      <c r="I522" s="14"/>
    </row>
    <row r="523" spans="2:9" x14ac:dyDescent="0.2">
      <c r="B523" s="12"/>
      <c r="C523" s="13" t="s">
        <v>868</v>
      </c>
      <c r="D523" s="6"/>
      <c r="F523" s="5" t="s">
        <v>855</v>
      </c>
      <c r="G523" s="5" t="s">
        <v>865</v>
      </c>
      <c r="H523" s="5" t="s">
        <v>11</v>
      </c>
      <c r="I523" s="14"/>
    </row>
    <row r="524" spans="2:9" x14ac:dyDescent="0.2">
      <c r="B524" s="12"/>
      <c r="C524" s="13" t="s">
        <v>869</v>
      </c>
      <c r="D524" s="6"/>
      <c r="F524" s="19" t="str">
        <f>IFERROR(AVERAGE(F512:F518)," ")</f>
        <v xml:space="preserve"> </v>
      </c>
      <c r="G524" s="19" t="str">
        <f>IFERROR(AVERAGE(G512:G518)," ")</f>
        <v xml:space="preserve"> </v>
      </c>
      <c r="H524" s="20" t="str">
        <f>IF(F524&gt;1200, "A", IF(F524&gt;900, "B", IF(F524&gt;600, "C", "D")))</f>
        <v>A</v>
      </c>
      <c r="I524" s="14"/>
    </row>
    <row r="525" spans="2:9" x14ac:dyDescent="0.2">
      <c r="B525" s="12"/>
      <c r="C525" s="21" t="s">
        <v>10</v>
      </c>
      <c r="D525" s="32"/>
      <c r="I525" s="14"/>
    </row>
    <row r="526" spans="2:9" x14ac:dyDescent="0.2">
      <c r="B526" s="12"/>
      <c r="C526" s="21" t="s">
        <v>2</v>
      </c>
      <c r="D526" s="6"/>
      <c r="F526" s="16" t="s">
        <v>862</v>
      </c>
      <c r="G526" s="16" t="s">
        <v>863</v>
      </c>
      <c r="H526" s="16" t="s">
        <v>864</v>
      </c>
      <c r="I526" s="14"/>
    </row>
    <row r="527" spans="2:9" x14ac:dyDescent="0.2">
      <c r="B527" s="12"/>
      <c r="C527" s="21" t="s">
        <v>870</v>
      </c>
      <c r="D527" s="6"/>
      <c r="F527" s="5">
        <v>1200</v>
      </c>
      <c r="G527" s="5">
        <v>2500</v>
      </c>
      <c r="H527" s="16" t="s">
        <v>5</v>
      </c>
      <c r="I527" s="14"/>
    </row>
    <row r="528" spans="2:9" x14ac:dyDescent="0.2">
      <c r="B528" s="12"/>
      <c r="F528" s="5">
        <v>900</v>
      </c>
      <c r="G528" s="5">
        <v>1200</v>
      </c>
      <c r="H528" s="16" t="s">
        <v>6</v>
      </c>
      <c r="I528" s="14"/>
    </row>
    <row r="529" spans="2:9" ht="15" x14ac:dyDescent="0.25">
      <c r="B529" s="12"/>
      <c r="C529" s="22"/>
      <c r="F529" s="5">
        <v>600</v>
      </c>
      <c r="G529" s="5">
        <v>900</v>
      </c>
      <c r="H529" s="16" t="s">
        <v>7</v>
      </c>
      <c r="I529" s="14"/>
    </row>
    <row r="530" spans="2:9" x14ac:dyDescent="0.2">
      <c r="B530" s="12"/>
      <c r="F530" s="5">
        <v>0</v>
      </c>
      <c r="G530" s="5">
        <v>600</v>
      </c>
      <c r="H530" s="16" t="s">
        <v>8</v>
      </c>
      <c r="I530" s="14"/>
    </row>
    <row r="531" spans="2:9" ht="15" x14ac:dyDescent="0.25">
      <c r="B531" s="12"/>
      <c r="C531" s="22"/>
      <c r="I531" s="14"/>
    </row>
    <row r="532" spans="2:9" x14ac:dyDescent="0.2">
      <c r="B532" s="12"/>
      <c r="D532" s="7"/>
      <c r="F532" s="16" t="s">
        <v>11</v>
      </c>
      <c r="G532" s="16" t="s">
        <v>866</v>
      </c>
      <c r="H532" s="16" t="s">
        <v>867</v>
      </c>
      <c r="I532" s="14"/>
    </row>
    <row r="533" spans="2:9" x14ac:dyDescent="0.2">
      <c r="B533" s="12"/>
      <c r="D533" s="7"/>
      <c r="F533" s="23" t="str">
        <f>H524</f>
        <v>A</v>
      </c>
      <c r="G533" s="24">
        <f>IF(F533="D",F530,IF(F533="C",F529-50,IF(F533="B",F528-50,IF(F533="A",F527-50))))</f>
        <v>1150</v>
      </c>
      <c r="H533" s="24">
        <f>IF(F533="D",G530+50,IF(F533="C",G529+50,IF(F533="B",G528+50,IF(F533="A",G527))))</f>
        <v>2500</v>
      </c>
      <c r="I533" s="14"/>
    </row>
    <row r="534" spans="2:9" ht="13.5" thickBot="1" x14ac:dyDescent="0.25">
      <c r="B534" s="25"/>
      <c r="C534" s="26"/>
      <c r="D534" s="27"/>
      <c r="E534" s="27"/>
      <c r="F534" s="27"/>
      <c r="G534" s="27"/>
      <c r="H534" s="27"/>
      <c r="I534" s="28"/>
    </row>
    <row r="535" spans="2:9" ht="13.5" thickBot="1" x14ac:dyDescent="0.25">
      <c r="D535" s="7"/>
    </row>
    <row r="536" spans="2:9" x14ac:dyDescent="0.2">
      <c r="B536" s="9"/>
      <c r="C536" s="10"/>
      <c r="D536" s="10"/>
      <c r="E536" s="10"/>
      <c r="F536" s="10"/>
      <c r="G536" s="10"/>
      <c r="H536" s="10"/>
      <c r="I536" s="11"/>
    </row>
    <row r="537" spans="2:9" x14ac:dyDescent="0.2">
      <c r="B537" s="12"/>
      <c r="C537" s="13" t="s">
        <v>1</v>
      </c>
      <c r="D537" s="75"/>
      <c r="E537" s="75"/>
      <c r="I537" s="14"/>
    </row>
    <row r="538" spans="2:9" x14ac:dyDescent="0.2">
      <c r="B538" s="12"/>
      <c r="I538" s="14"/>
    </row>
    <row r="539" spans="2:9" x14ac:dyDescent="0.2">
      <c r="B539" s="12"/>
      <c r="C539" s="15"/>
      <c r="D539" s="16" t="s">
        <v>536</v>
      </c>
      <c r="E539" s="16" t="s">
        <v>9</v>
      </c>
      <c r="F539" s="16" t="s">
        <v>537</v>
      </c>
      <c r="G539" s="16" t="s">
        <v>857</v>
      </c>
      <c r="H539" s="16" t="s">
        <v>13</v>
      </c>
      <c r="I539" s="14"/>
    </row>
    <row r="540" spans="2:9" x14ac:dyDescent="0.2">
      <c r="B540" s="12"/>
      <c r="C540" s="17" t="s">
        <v>16</v>
      </c>
      <c r="D540" s="40"/>
      <c r="E540" s="5" t="str">
        <f>IFERROR(VLOOKUP($D540, Sheet2!$A$2:$D$538,2,FALSE),"")</f>
        <v/>
      </c>
      <c r="F540" s="5" t="str">
        <f>IFERROR(VLOOKUP($D540, Sheet2!$A$2:$D$538,3,FALSE),"")</f>
        <v/>
      </c>
      <c r="G540" s="5" t="str">
        <f>IFERROR(VLOOKUP($D540, Sheet2!$A$2:$D$538,4,FALSE),"")</f>
        <v/>
      </c>
      <c r="H540" s="5" t="str">
        <f>IFERROR(VLOOKUP(D540,Sheet3!$C$1:$D$184,2,FALSE),"Check Registration")</f>
        <v>Check Registration</v>
      </c>
      <c r="I540" s="14"/>
    </row>
    <row r="541" spans="2:9" x14ac:dyDescent="0.2">
      <c r="B541" s="12"/>
      <c r="C541" s="17" t="s">
        <v>17</v>
      </c>
      <c r="D541" s="40"/>
      <c r="E541" s="5" t="str">
        <f>IFERROR(VLOOKUP($D541, Sheet2!$A$2:$D$538,2,FALSE),"")</f>
        <v/>
      </c>
      <c r="F541" s="5" t="str">
        <f>IFERROR(VLOOKUP($D541, Sheet2!$A$2:$D$538,3,FALSE),"")</f>
        <v/>
      </c>
      <c r="G541" s="5" t="str">
        <f>IFERROR(VLOOKUP($D541, Sheet2!$A$2:$D$538,4,FALSE),"")</f>
        <v/>
      </c>
      <c r="H541" s="5" t="str">
        <f>IFERROR(VLOOKUP(D541,Sheet3!$C$1:$D$184,2,FALSE),"Check Registration")</f>
        <v>Check Registration</v>
      </c>
      <c r="I541" s="14"/>
    </row>
    <row r="542" spans="2:9" x14ac:dyDescent="0.2">
      <c r="B542" s="12"/>
      <c r="C542" s="17" t="s">
        <v>18</v>
      </c>
      <c r="D542" s="40"/>
      <c r="E542" s="5" t="str">
        <f>IFERROR(VLOOKUP($D542, Sheet2!$A$2:$D$538,2,FALSE),"")</f>
        <v/>
      </c>
      <c r="F542" s="5" t="str">
        <f>IFERROR(VLOOKUP($D542, Sheet2!$A$2:$D$538,3,FALSE),"")</f>
        <v/>
      </c>
      <c r="G542" s="5" t="str">
        <f>IFERROR(VLOOKUP($D542, Sheet2!$A$2:$D$538,4,FALSE),"")</f>
        <v/>
      </c>
      <c r="H542" s="5" t="str">
        <f>IFERROR(VLOOKUP(D542,Sheet3!$C$1:$D$184,2,FALSE),"Check Registration")</f>
        <v>Check Registration</v>
      </c>
      <c r="I542" s="14"/>
    </row>
    <row r="543" spans="2:9" x14ac:dyDescent="0.2">
      <c r="B543" s="12"/>
      <c r="C543" s="17" t="s">
        <v>19</v>
      </c>
      <c r="D543" s="40"/>
      <c r="E543" s="5" t="str">
        <f>IFERROR(VLOOKUP($D543, Sheet2!$A$2:$D$538,2,FALSE),"")</f>
        <v/>
      </c>
      <c r="F543" s="5" t="str">
        <f>IFERROR(VLOOKUP($D543, Sheet2!$A$2:$D$538,3,FALSE),"")</f>
        <v/>
      </c>
      <c r="G543" s="5" t="str">
        <f>IFERROR(VLOOKUP($D543, Sheet2!$A$2:$D$538,4,FALSE),"")</f>
        <v/>
      </c>
      <c r="H543" s="5" t="str">
        <f>IFERROR(VLOOKUP(D543,Sheet3!$C$1:$D$184,2,FALSE),"Check Registration")</f>
        <v>Check Registration</v>
      </c>
      <c r="I543" s="14"/>
    </row>
    <row r="544" spans="2:9" x14ac:dyDescent="0.2">
      <c r="B544" s="12"/>
      <c r="C544" s="17" t="s">
        <v>858</v>
      </c>
      <c r="D544" s="40"/>
      <c r="E544" s="5" t="str">
        <f>IFERROR(VLOOKUP($D544, Sheet2!$A$2:$D$538,2,FALSE),"")</f>
        <v/>
      </c>
      <c r="F544" s="5" t="str">
        <f>IFERROR(VLOOKUP($D544, Sheet2!$A$2:$D$538,3,FALSE),"")</f>
        <v/>
      </c>
      <c r="G544" s="5" t="str">
        <f>IFERROR(VLOOKUP($D544, Sheet2!$A$2:$D$538,4,FALSE),"")</f>
        <v/>
      </c>
      <c r="H544" s="5" t="str">
        <f>IFERROR(VLOOKUP(D544,Sheet3!$C$1:$D$184,2,FALSE),"Check Registration")</f>
        <v>Check Registration</v>
      </c>
      <c r="I544" s="14"/>
    </row>
    <row r="545" spans="2:9" x14ac:dyDescent="0.2">
      <c r="B545" s="12"/>
      <c r="C545" s="18" t="s">
        <v>538</v>
      </c>
      <c r="D545" s="6"/>
      <c r="E545" s="5" t="s">
        <v>540</v>
      </c>
      <c r="F545" s="2"/>
      <c r="G545" s="5" t="s">
        <v>540</v>
      </c>
      <c r="H545" s="5" t="str">
        <f>IFERROR(VLOOKUP(D545,Sheet3!$C$1:$D$184,2,FALSE),"Check Registration")</f>
        <v>Check Registration</v>
      </c>
      <c r="I545" s="14"/>
    </row>
    <row r="546" spans="2:9" x14ac:dyDescent="0.2">
      <c r="B546" s="12"/>
      <c r="C546" s="18" t="s">
        <v>539</v>
      </c>
      <c r="D546" s="6"/>
      <c r="E546" s="5" t="s">
        <v>540</v>
      </c>
      <c r="F546" s="2"/>
      <c r="G546" s="5" t="s">
        <v>540</v>
      </c>
      <c r="H546" s="5" t="str">
        <f>IFERROR(VLOOKUP(D546,Sheet3!$C$1:$D$184,2,FALSE),"Check Registration")</f>
        <v>Check Registration</v>
      </c>
      <c r="I546" s="14"/>
    </row>
    <row r="547" spans="2:9" x14ac:dyDescent="0.2">
      <c r="B547" s="12"/>
      <c r="C547" s="18" t="s">
        <v>859</v>
      </c>
      <c r="D547" s="6"/>
      <c r="E547" s="5" t="s">
        <v>540</v>
      </c>
      <c r="F547" s="2"/>
      <c r="G547" s="5" t="s">
        <v>540</v>
      </c>
      <c r="H547" s="5" t="str">
        <f>IFERROR(VLOOKUP(D547,Sheet3!$C$1:$D$184,2,FALSE),"Check Registration")</f>
        <v>Check Registration</v>
      </c>
      <c r="I547" s="14"/>
    </row>
    <row r="548" spans="2:9" x14ac:dyDescent="0.2">
      <c r="B548" s="12"/>
      <c r="C548" s="18" t="s">
        <v>860</v>
      </c>
      <c r="D548" s="6"/>
      <c r="E548" s="5" t="s">
        <v>540</v>
      </c>
      <c r="F548" s="2"/>
      <c r="G548" s="5" t="s">
        <v>540</v>
      </c>
      <c r="H548" s="5" t="str">
        <f>IFERROR(VLOOKUP(D548,Sheet3!$C$1:$D$184,2,FALSE),"Check Registration")</f>
        <v>Check Registration</v>
      </c>
      <c r="I548" s="14"/>
    </row>
    <row r="549" spans="2:9" x14ac:dyDescent="0.2">
      <c r="B549" s="12"/>
      <c r="C549" s="18" t="s">
        <v>861</v>
      </c>
      <c r="D549" s="6"/>
      <c r="E549" s="5" t="s">
        <v>540</v>
      </c>
      <c r="F549" s="2"/>
      <c r="G549" s="5" t="s">
        <v>540</v>
      </c>
      <c r="H549" s="5" t="str">
        <f>IFERROR(VLOOKUP(D549,Sheet3!$C$1:$D$184,2,FALSE),"Check Registration")</f>
        <v>Check Registration</v>
      </c>
      <c r="I549" s="14"/>
    </row>
    <row r="550" spans="2:9" x14ac:dyDescent="0.2">
      <c r="B550" s="12"/>
      <c r="I550" s="14"/>
    </row>
    <row r="551" spans="2:9" x14ac:dyDescent="0.2">
      <c r="B551" s="12"/>
      <c r="C551" s="13" t="s">
        <v>868</v>
      </c>
      <c r="D551" s="6"/>
      <c r="F551" s="5" t="s">
        <v>855</v>
      </c>
      <c r="G551" s="5" t="s">
        <v>865</v>
      </c>
      <c r="H551" s="5" t="s">
        <v>11</v>
      </c>
      <c r="I551" s="14"/>
    </row>
    <row r="552" spans="2:9" x14ac:dyDescent="0.2">
      <c r="B552" s="12"/>
      <c r="C552" s="13" t="s">
        <v>869</v>
      </c>
      <c r="D552" s="6"/>
      <c r="F552" s="19" t="str">
        <f>IFERROR(AVERAGE(F540:F546)," ")</f>
        <v xml:space="preserve"> </v>
      </c>
      <c r="G552" s="19" t="str">
        <f>IFERROR(AVERAGE(G540:G546)," ")</f>
        <v xml:space="preserve"> </v>
      </c>
      <c r="H552" s="20" t="str">
        <f>IF(F552&gt;1200, "A", IF(F552&gt;900, "B", IF(F552&gt;600, "C", "D")))</f>
        <v>A</v>
      </c>
      <c r="I552" s="14"/>
    </row>
    <row r="553" spans="2:9" x14ac:dyDescent="0.2">
      <c r="B553" s="12"/>
      <c r="C553" s="21" t="s">
        <v>10</v>
      </c>
      <c r="D553" s="32"/>
      <c r="I553" s="14"/>
    </row>
    <row r="554" spans="2:9" x14ac:dyDescent="0.2">
      <c r="B554" s="12"/>
      <c r="C554" s="21" t="s">
        <v>2</v>
      </c>
      <c r="D554" s="6"/>
      <c r="F554" s="16" t="s">
        <v>862</v>
      </c>
      <c r="G554" s="16" t="s">
        <v>863</v>
      </c>
      <c r="H554" s="16" t="s">
        <v>864</v>
      </c>
      <c r="I554" s="14"/>
    </row>
    <row r="555" spans="2:9" x14ac:dyDescent="0.2">
      <c r="B555" s="12"/>
      <c r="C555" s="21" t="s">
        <v>870</v>
      </c>
      <c r="D555" s="6"/>
      <c r="F555" s="5">
        <v>1200</v>
      </c>
      <c r="G555" s="5">
        <v>2500</v>
      </c>
      <c r="H555" s="16" t="s">
        <v>5</v>
      </c>
      <c r="I555" s="14"/>
    </row>
    <row r="556" spans="2:9" x14ac:dyDescent="0.2">
      <c r="B556" s="12"/>
      <c r="F556" s="5">
        <v>900</v>
      </c>
      <c r="G556" s="5">
        <v>1200</v>
      </c>
      <c r="H556" s="16" t="s">
        <v>6</v>
      </c>
      <c r="I556" s="14"/>
    </row>
    <row r="557" spans="2:9" ht="15" x14ac:dyDescent="0.25">
      <c r="B557" s="12"/>
      <c r="C557" s="22"/>
      <c r="F557" s="5">
        <v>600</v>
      </c>
      <c r="G557" s="5">
        <v>900</v>
      </c>
      <c r="H557" s="16" t="s">
        <v>7</v>
      </c>
      <c r="I557" s="14"/>
    </row>
    <row r="558" spans="2:9" x14ac:dyDescent="0.2">
      <c r="B558" s="12"/>
      <c r="F558" s="5">
        <v>0</v>
      </c>
      <c r="G558" s="5">
        <v>600</v>
      </c>
      <c r="H558" s="16" t="s">
        <v>8</v>
      </c>
      <c r="I558" s="14"/>
    </row>
    <row r="559" spans="2:9" ht="15" x14ac:dyDescent="0.25">
      <c r="B559" s="12"/>
      <c r="C559" s="22"/>
      <c r="I559" s="14"/>
    </row>
    <row r="560" spans="2:9" x14ac:dyDescent="0.2">
      <c r="B560" s="12"/>
      <c r="D560" s="7"/>
      <c r="F560" s="16" t="s">
        <v>11</v>
      </c>
      <c r="G560" s="16" t="s">
        <v>866</v>
      </c>
      <c r="H560" s="16" t="s">
        <v>867</v>
      </c>
      <c r="I560" s="14"/>
    </row>
    <row r="561" spans="2:9" x14ac:dyDescent="0.2">
      <c r="B561" s="12"/>
      <c r="D561" s="7"/>
      <c r="F561" s="23" t="str">
        <f>H552</f>
        <v>A</v>
      </c>
      <c r="G561" s="24">
        <f>IF(F561="D",F558,IF(F561="C",F557-50,IF(F561="B",F556-50,IF(F561="A",F555-50))))</f>
        <v>1150</v>
      </c>
      <c r="H561" s="24">
        <f>IF(F561="D",G558+50,IF(F561="C",G557+50,IF(F561="B",G556+50,IF(F561="A",G555))))</f>
        <v>2500</v>
      </c>
      <c r="I561" s="14"/>
    </row>
    <row r="562" spans="2:9" ht="13.5" thickBot="1" x14ac:dyDescent="0.25">
      <c r="B562" s="25"/>
      <c r="C562" s="26"/>
      <c r="D562" s="27"/>
      <c r="E562" s="27"/>
      <c r="F562" s="27"/>
      <c r="G562" s="27"/>
      <c r="H562" s="27"/>
      <c r="I562" s="28"/>
    </row>
    <row r="563" spans="2:9" ht="13.5" thickBot="1" x14ac:dyDescent="0.25"/>
    <row r="564" spans="2:9" x14ac:dyDescent="0.2">
      <c r="B564" s="9"/>
      <c r="C564" s="10"/>
      <c r="D564" s="10"/>
      <c r="E564" s="10"/>
      <c r="F564" s="10"/>
      <c r="G564" s="10"/>
      <c r="H564" s="10"/>
      <c r="I564" s="11"/>
    </row>
    <row r="565" spans="2:9" x14ac:dyDescent="0.2">
      <c r="B565" s="12"/>
      <c r="C565" s="13" t="s">
        <v>1</v>
      </c>
      <c r="D565" s="75"/>
      <c r="E565" s="75"/>
      <c r="I565" s="14"/>
    </row>
    <row r="566" spans="2:9" x14ac:dyDescent="0.2">
      <c r="B566" s="12"/>
      <c r="I566" s="14"/>
    </row>
    <row r="567" spans="2:9" x14ac:dyDescent="0.2">
      <c r="B567" s="12"/>
      <c r="C567" s="15"/>
      <c r="D567" s="16" t="s">
        <v>536</v>
      </c>
      <c r="E567" s="16" t="s">
        <v>9</v>
      </c>
      <c r="F567" s="16" t="s">
        <v>537</v>
      </c>
      <c r="G567" s="16" t="s">
        <v>857</v>
      </c>
      <c r="H567" s="16" t="s">
        <v>13</v>
      </c>
      <c r="I567" s="14"/>
    </row>
    <row r="568" spans="2:9" x14ac:dyDescent="0.2">
      <c r="B568" s="12"/>
      <c r="C568" s="17" t="s">
        <v>16</v>
      </c>
      <c r="D568" s="40"/>
      <c r="E568" s="5" t="str">
        <f>IFERROR(VLOOKUP($D568, Sheet2!$A$2:$D$538,2,FALSE),"")</f>
        <v/>
      </c>
      <c r="F568" s="5" t="str">
        <f>IFERROR(VLOOKUP($D568, Sheet2!$A$2:$D$538,3,FALSE),"")</f>
        <v/>
      </c>
      <c r="G568" s="5" t="str">
        <f>IFERROR(VLOOKUP($D568, Sheet2!$A$2:$D$538,4,FALSE),"")</f>
        <v/>
      </c>
      <c r="H568" s="5" t="str">
        <f>IFERROR(VLOOKUP(D568,Sheet3!$C$1:$D$184,2,FALSE),"Check Registration")</f>
        <v>Check Registration</v>
      </c>
      <c r="I568" s="14"/>
    </row>
    <row r="569" spans="2:9" x14ac:dyDescent="0.2">
      <c r="B569" s="12"/>
      <c r="C569" s="17" t="s">
        <v>17</v>
      </c>
      <c r="D569" s="40"/>
      <c r="E569" s="5" t="str">
        <f>IFERROR(VLOOKUP($D569, Sheet2!$A$2:$D$538,2,FALSE),"")</f>
        <v/>
      </c>
      <c r="F569" s="5" t="str">
        <f>IFERROR(VLOOKUP($D569, Sheet2!$A$2:$D$538,3,FALSE),"")</f>
        <v/>
      </c>
      <c r="G569" s="5" t="str">
        <f>IFERROR(VLOOKUP($D569, Sheet2!$A$2:$D$538,4,FALSE),"")</f>
        <v/>
      </c>
      <c r="H569" s="5" t="str">
        <f>IFERROR(VLOOKUP(D569,Sheet3!$C$1:$D$184,2,FALSE),"Check Registration")</f>
        <v>Check Registration</v>
      </c>
      <c r="I569" s="14"/>
    </row>
    <row r="570" spans="2:9" x14ac:dyDescent="0.2">
      <c r="B570" s="12"/>
      <c r="C570" s="17" t="s">
        <v>18</v>
      </c>
      <c r="D570" s="40"/>
      <c r="E570" s="5" t="str">
        <f>IFERROR(VLOOKUP($D570, Sheet2!$A$2:$D$538,2,FALSE),"")</f>
        <v/>
      </c>
      <c r="F570" s="5" t="str">
        <f>IFERROR(VLOOKUP($D570, Sheet2!$A$2:$D$538,3,FALSE),"")</f>
        <v/>
      </c>
      <c r="G570" s="5" t="str">
        <f>IFERROR(VLOOKUP($D570, Sheet2!$A$2:$D$538,4,FALSE),"")</f>
        <v/>
      </c>
      <c r="H570" s="5" t="str">
        <f>IFERROR(VLOOKUP(D570,Sheet3!$C$1:$D$184,2,FALSE),"Check Registration")</f>
        <v>Check Registration</v>
      </c>
      <c r="I570" s="14"/>
    </row>
    <row r="571" spans="2:9" x14ac:dyDescent="0.2">
      <c r="B571" s="12"/>
      <c r="C571" s="17" t="s">
        <v>19</v>
      </c>
      <c r="D571" s="40"/>
      <c r="E571" s="5" t="str">
        <f>IFERROR(VLOOKUP($D571, Sheet2!$A$2:$D$538,2,FALSE),"")</f>
        <v/>
      </c>
      <c r="F571" s="5" t="str">
        <f>IFERROR(VLOOKUP($D571, Sheet2!$A$2:$D$538,3,FALSE),"")</f>
        <v/>
      </c>
      <c r="G571" s="5" t="str">
        <f>IFERROR(VLOOKUP($D571, Sheet2!$A$2:$D$538,4,FALSE),"")</f>
        <v/>
      </c>
      <c r="H571" s="5" t="str">
        <f>IFERROR(VLOOKUP(D571,Sheet3!$C$1:$D$184,2,FALSE),"Check Registration")</f>
        <v>Check Registration</v>
      </c>
      <c r="I571" s="14"/>
    </row>
    <row r="572" spans="2:9" x14ac:dyDescent="0.2">
      <c r="B572" s="12"/>
      <c r="C572" s="17" t="s">
        <v>858</v>
      </c>
      <c r="D572" s="40"/>
      <c r="E572" s="5" t="str">
        <f>IFERROR(VLOOKUP($D572, Sheet2!$A$2:$D$538,2,FALSE),"")</f>
        <v/>
      </c>
      <c r="F572" s="5" t="str">
        <f>IFERROR(VLOOKUP($D572, Sheet2!$A$2:$D$538,3,FALSE),"")</f>
        <v/>
      </c>
      <c r="G572" s="5" t="str">
        <f>IFERROR(VLOOKUP($D572, Sheet2!$A$2:$D$538,4,FALSE),"")</f>
        <v/>
      </c>
      <c r="H572" s="5" t="str">
        <f>IFERROR(VLOOKUP(D572,Sheet3!$C$1:$D$184,2,FALSE),"Check Registration")</f>
        <v>Check Registration</v>
      </c>
      <c r="I572" s="14"/>
    </row>
    <row r="573" spans="2:9" x14ac:dyDescent="0.2">
      <c r="B573" s="12"/>
      <c r="C573" s="18" t="s">
        <v>538</v>
      </c>
      <c r="D573" s="6"/>
      <c r="E573" s="5" t="s">
        <v>540</v>
      </c>
      <c r="F573" s="2"/>
      <c r="G573" s="5" t="s">
        <v>540</v>
      </c>
      <c r="H573" s="5" t="str">
        <f>IFERROR(VLOOKUP(D573,Sheet3!$C$1:$D$184,2,FALSE),"Check Registration")</f>
        <v>Check Registration</v>
      </c>
      <c r="I573" s="14"/>
    </row>
    <row r="574" spans="2:9" x14ac:dyDescent="0.2">
      <c r="B574" s="12"/>
      <c r="C574" s="18" t="s">
        <v>539</v>
      </c>
      <c r="D574" s="6"/>
      <c r="E574" s="5" t="s">
        <v>540</v>
      </c>
      <c r="F574" s="2"/>
      <c r="G574" s="5" t="s">
        <v>540</v>
      </c>
      <c r="H574" s="5" t="str">
        <f>IFERROR(VLOOKUP(D574,Sheet3!$C$1:$D$184,2,FALSE),"Check Registration")</f>
        <v>Check Registration</v>
      </c>
      <c r="I574" s="14"/>
    </row>
    <row r="575" spans="2:9" x14ac:dyDescent="0.2">
      <c r="B575" s="12"/>
      <c r="C575" s="18" t="s">
        <v>859</v>
      </c>
      <c r="D575" s="6"/>
      <c r="E575" s="5" t="s">
        <v>540</v>
      </c>
      <c r="F575" s="2"/>
      <c r="G575" s="5" t="s">
        <v>540</v>
      </c>
      <c r="H575" s="5" t="str">
        <f>IFERROR(VLOOKUP(D575,Sheet3!$C$1:$D$184,2,FALSE),"Check Registration")</f>
        <v>Check Registration</v>
      </c>
      <c r="I575" s="14"/>
    </row>
    <row r="576" spans="2:9" x14ac:dyDescent="0.2">
      <c r="B576" s="12"/>
      <c r="C576" s="18" t="s">
        <v>860</v>
      </c>
      <c r="D576" s="6"/>
      <c r="E576" s="5" t="s">
        <v>540</v>
      </c>
      <c r="F576" s="2"/>
      <c r="G576" s="5" t="s">
        <v>540</v>
      </c>
      <c r="H576" s="5" t="str">
        <f>IFERROR(VLOOKUP(D576,Sheet3!$C$1:$D$184,2,FALSE),"Check Registration")</f>
        <v>Check Registration</v>
      </c>
      <c r="I576" s="14"/>
    </row>
    <row r="577" spans="2:9" x14ac:dyDescent="0.2">
      <c r="B577" s="12"/>
      <c r="C577" s="18" t="s">
        <v>861</v>
      </c>
      <c r="D577" s="6"/>
      <c r="E577" s="5" t="s">
        <v>540</v>
      </c>
      <c r="F577" s="2"/>
      <c r="G577" s="5" t="s">
        <v>540</v>
      </c>
      <c r="H577" s="5" t="str">
        <f>IFERROR(VLOOKUP(D577,Sheet3!$C$1:$D$184,2,FALSE),"Check Registration")</f>
        <v>Check Registration</v>
      </c>
      <c r="I577" s="14"/>
    </row>
    <row r="578" spans="2:9" x14ac:dyDescent="0.2">
      <c r="B578" s="12"/>
      <c r="I578" s="14"/>
    </row>
    <row r="579" spans="2:9" x14ac:dyDescent="0.2">
      <c r="B579" s="12"/>
      <c r="C579" s="13" t="s">
        <v>868</v>
      </c>
      <c r="D579" s="6"/>
      <c r="F579" s="5" t="s">
        <v>855</v>
      </c>
      <c r="G579" s="5" t="s">
        <v>865</v>
      </c>
      <c r="H579" s="5" t="s">
        <v>11</v>
      </c>
      <c r="I579" s="14"/>
    </row>
    <row r="580" spans="2:9" x14ac:dyDescent="0.2">
      <c r="B580" s="12"/>
      <c r="C580" s="13" t="s">
        <v>869</v>
      </c>
      <c r="D580" s="6"/>
      <c r="F580" s="19" t="str">
        <f>IFERROR(AVERAGE(F568:F574)," ")</f>
        <v xml:space="preserve"> </v>
      </c>
      <c r="G580" s="19" t="str">
        <f>IFERROR(AVERAGE(G568:G574)," ")</f>
        <v xml:space="preserve"> </v>
      </c>
      <c r="H580" s="20" t="str">
        <f>IF(F580&gt;1200, "A", IF(F580&gt;900, "B", IF(F580&gt;600, "C", "D")))</f>
        <v>A</v>
      </c>
      <c r="I580" s="14"/>
    </row>
    <row r="581" spans="2:9" x14ac:dyDescent="0.2">
      <c r="B581" s="12"/>
      <c r="C581" s="21" t="s">
        <v>10</v>
      </c>
      <c r="D581" s="32"/>
      <c r="I581" s="14"/>
    </row>
    <row r="582" spans="2:9" x14ac:dyDescent="0.2">
      <c r="B582" s="12"/>
      <c r="C582" s="21" t="s">
        <v>2</v>
      </c>
      <c r="D582" s="6"/>
      <c r="F582" s="16" t="s">
        <v>862</v>
      </c>
      <c r="G582" s="16" t="s">
        <v>863</v>
      </c>
      <c r="H582" s="16" t="s">
        <v>864</v>
      </c>
      <c r="I582" s="14"/>
    </row>
    <row r="583" spans="2:9" x14ac:dyDescent="0.2">
      <c r="B583" s="12"/>
      <c r="C583" s="21" t="s">
        <v>870</v>
      </c>
      <c r="D583" s="6"/>
      <c r="F583" s="5">
        <v>1200</v>
      </c>
      <c r="G583" s="5">
        <v>2500</v>
      </c>
      <c r="H583" s="16" t="s">
        <v>5</v>
      </c>
      <c r="I583" s="14"/>
    </row>
    <row r="584" spans="2:9" x14ac:dyDescent="0.2">
      <c r="B584" s="12"/>
      <c r="F584" s="5">
        <v>900</v>
      </c>
      <c r="G584" s="5">
        <v>1200</v>
      </c>
      <c r="H584" s="16" t="s">
        <v>6</v>
      </c>
      <c r="I584" s="14"/>
    </row>
    <row r="585" spans="2:9" ht="15" x14ac:dyDescent="0.25">
      <c r="B585" s="12"/>
      <c r="C585" s="22"/>
      <c r="F585" s="5">
        <v>600</v>
      </c>
      <c r="G585" s="5">
        <v>900</v>
      </c>
      <c r="H585" s="16" t="s">
        <v>7</v>
      </c>
      <c r="I585" s="14"/>
    </row>
    <row r="586" spans="2:9" x14ac:dyDescent="0.2">
      <c r="B586" s="12"/>
      <c r="F586" s="5">
        <v>0</v>
      </c>
      <c r="G586" s="5">
        <v>600</v>
      </c>
      <c r="H586" s="16" t="s">
        <v>8</v>
      </c>
      <c r="I586" s="14"/>
    </row>
    <row r="587" spans="2:9" ht="15" x14ac:dyDescent="0.25">
      <c r="B587" s="12"/>
      <c r="C587" s="22"/>
      <c r="I587" s="14"/>
    </row>
    <row r="588" spans="2:9" x14ac:dyDescent="0.2">
      <c r="B588" s="12"/>
      <c r="D588" s="7"/>
      <c r="F588" s="16" t="s">
        <v>11</v>
      </c>
      <c r="G588" s="16" t="s">
        <v>866</v>
      </c>
      <c r="H588" s="16" t="s">
        <v>867</v>
      </c>
      <c r="I588" s="14"/>
    </row>
    <row r="589" spans="2:9" x14ac:dyDescent="0.2">
      <c r="B589" s="12"/>
      <c r="D589" s="7"/>
      <c r="F589" s="23" t="str">
        <f>H580</f>
        <v>A</v>
      </c>
      <c r="G589" s="24">
        <f>IF(F589="D",F586,IF(F589="C",F585-50,IF(F589="B",F584-50,IF(F589="A",F583-50))))</f>
        <v>1150</v>
      </c>
      <c r="H589" s="24">
        <f>IF(F589="D",G586+50,IF(F589="C",G585+50,IF(F589="B",G584+50,IF(F589="A",G583))))</f>
        <v>2500</v>
      </c>
      <c r="I589" s="14"/>
    </row>
    <row r="590" spans="2:9" ht="13.5" thickBot="1" x14ac:dyDescent="0.25">
      <c r="B590" s="25"/>
      <c r="C590" s="26"/>
      <c r="D590" s="27"/>
      <c r="E590" s="27"/>
      <c r="F590" s="27"/>
      <c r="G590" s="27"/>
      <c r="H590" s="27"/>
      <c r="I590" s="28"/>
    </row>
    <row r="591" spans="2:9" ht="13.5" thickBot="1" x14ac:dyDescent="0.25">
      <c r="D591" s="7"/>
    </row>
    <row r="592" spans="2:9" x14ac:dyDescent="0.2">
      <c r="B592" s="9"/>
      <c r="C592" s="10"/>
      <c r="D592" s="10"/>
      <c r="E592" s="10"/>
      <c r="F592" s="10"/>
      <c r="G592" s="10"/>
      <c r="H592" s="10"/>
      <c r="I592" s="11"/>
    </row>
    <row r="593" spans="2:9" x14ac:dyDescent="0.2">
      <c r="B593" s="12"/>
      <c r="C593" s="13" t="s">
        <v>1</v>
      </c>
      <c r="D593" s="75"/>
      <c r="E593" s="75"/>
      <c r="I593" s="14"/>
    </row>
    <row r="594" spans="2:9" x14ac:dyDescent="0.2">
      <c r="B594" s="12"/>
      <c r="I594" s="14"/>
    </row>
    <row r="595" spans="2:9" x14ac:dyDescent="0.2">
      <c r="B595" s="12"/>
      <c r="C595" s="15"/>
      <c r="D595" s="16" t="s">
        <v>536</v>
      </c>
      <c r="E595" s="16" t="s">
        <v>9</v>
      </c>
      <c r="F595" s="16" t="s">
        <v>537</v>
      </c>
      <c r="G595" s="16" t="s">
        <v>857</v>
      </c>
      <c r="H595" s="16" t="s">
        <v>13</v>
      </c>
      <c r="I595" s="14"/>
    </row>
    <row r="596" spans="2:9" x14ac:dyDescent="0.2">
      <c r="B596" s="12"/>
      <c r="C596" s="17" t="s">
        <v>16</v>
      </c>
      <c r="D596" s="40"/>
      <c r="E596" s="5" t="str">
        <f>IFERROR(VLOOKUP($D596, Sheet2!$A$2:$D$538,2,FALSE),"")</f>
        <v/>
      </c>
      <c r="F596" s="5" t="str">
        <f>IFERROR(VLOOKUP($D596, Sheet2!$A$2:$D$538,3,FALSE),"")</f>
        <v/>
      </c>
      <c r="G596" s="5" t="str">
        <f>IFERROR(VLOOKUP($D596, Sheet2!$A$2:$D$538,4,FALSE),"")</f>
        <v/>
      </c>
      <c r="H596" s="5" t="str">
        <f>IFERROR(VLOOKUP(D596,Sheet3!$C$1:$D$184,2,FALSE),"Check Registration")</f>
        <v>Check Registration</v>
      </c>
      <c r="I596" s="14"/>
    </row>
    <row r="597" spans="2:9" x14ac:dyDescent="0.2">
      <c r="B597" s="12"/>
      <c r="C597" s="17" t="s">
        <v>17</v>
      </c>
      <c r="D597" s="40"/>
      <c r="E597" s="5" t="str">
        <f>IFERROR(VLOOKUP($D597, Sheet2!$A$2:$D$538,2,FALSE),"")</f>
        <v/>
      </c>
      <c r="F597" s="5" t="str">
        <f>IFERROR(VLOOKUP($D597, Sheet2!$A$2:$D$538,3,FALSE),"")</f>
        <v/>
      </c>
      <c r="G597" s="5" t="str">
        <f>IFERROR(VLOOKUP($D597, Sheet2!$A$2:$D$538,4,FALSE),"")</f>
        <v/>
      </c>
      <c r="H597" s="5" t="str">
        <f>IFERROR(VLOOKUP(D597,Sheet3!$C$1:$D$184,2,FALSE),"Check Registration")</f>
        <v>Check Registration</v>
      </c>
      <c r="I597" s="14"/>
    </row>
    <row r="598" spans="2:9" x14ac:dyDescent="0.2">
      <c r="B598" s="12"/>
      <c r="C598" s="17" t="s">
        <v>18</v>
      </c>
      <c r="D598" s="40"/>
      <c r="E598" s="5" t="str">
        <f>IFERROR(VLOOKUP($D598, Sheet2!$A$2:$D$538,2,FALSE),"")</f>
        <v/>
      </c>
      <c r="F598" s="5" t="str">
        <f>IFERROR(VLOOKUP($D598, Sheet2!$A$2:$D$538,3,FALSE),"")</f>
        <v/>
      </c>
      <c r="G598" s="5" t="str">
        <f>IFERROR(VLOOKUP($D598, Sheet2!$A$2:$D$538,4,FALSE),"")</f>
        <v/>
      </c>
      <c r="H598" s="5" t="str">
        <f>IFERROR(VLOOKUP(D598,Sheet3!$C$1:$D$184,2,FALSE),"Check Registration")</f>
        <v>Check Registration</v>
      </c>
      <c r="I598" s="14"/>
    </row>
    <row r="599" spans="2:9" x14ac:dyDescent="0.2">
      <c r="B599" s="12"/>
      <c r="C599" s="17" t="s">
        <v>19</v>
      </c>
      <c r="D599" s="40"/>
      <c r="E599" s="5" t="str">
        <f>IFERROR(VLOOKUP($D599, Sheet2!$A$2:$D$538,2,FALSE),"")</f>
        <v/>
      </c>
      <c r="F599" s="5" t="str">
        <f>IFERROR(VLOOKUP($D599, Sheet2!$A$2:$D$538,3,FALSE),"")</f>
        <v/>
      </c>
      <c r="G599" s="5" t="str">
        <f>IFERROR(VLOOKUP($D599, Sheet2!$A$2:$D$538,4,FALSE),"")</f>
        <v/>
      </c>
      <c r="H599" s="5" t="str">
        <f>IFERROR(VLOOKUP(D599,Sheet3!$C$1:$D$184,2,FALSE),"Check Registration")</f>
        <v>Check Registration</v>
      </c>
      <c r="I599" s="14"/>
    </row>
    <row r="600" spans="2:9" x14ac:dyDescent="0.2">
      <c r="B600" s="12"/>
      <c r="C600" s="17" t="s">
        <v>858</v>
      </c>
      <c r="D600" s="40"/>
      <c r="E600" s="5" t="str">
        <f>IFERROR(VLOOKUP($D600, Sheet2!$A$2:$D$538,2,FALSE),"")</f>
        <v/>
      </c>
      <c r="F600" s="5" t="str">
        <f>IFERROR(VLOOKUP($D600, Sheet2!$A$2:$D$538,3,FALSE),"")</f>
        <v/>
      </c>
      <c r="G600" s="5" t="str">
        <f>IFERROR(VLOOKUP($D600, Sheet2!$A$2:$D$538,4,FALSE),"")</f>
        <v/>
      </c>
      <c r="H600" s="5" t="str">
        <f>IFERROR(VLOOKUP(D600,Sheet3!$C$1:$D$184,2,FALSE),"Check Registration")</f>
        <v>Check Registration</v>
      </c>
      <c r="I600" s="14"/>
    </row>
    <row r="601" spans="2:9" x14ac:dyDescent="0.2">
      <c r="B601" s="12"/>
      <c r="C601" s="18" t="s">
        <v>538</v>
      </c>
      <c r="D601" s="6"/>
      <c r="E601" s="5" t="s">
        <v>540</v>
      </c>
      <c r="F601" s="2"/>
      <c r="G601" s="5" t="s">
        <v>540</v>
      </c>
      <c r="H601" s="5" t="str">
        <f>IFERROR(VLOOKUP(D601,Sheet3!$C$1:$D$184,2,FALSE),"Check Registration")</f>
        <v>Check Registration</v>
      </c>
      <c r="I601" s="14"/>
    </row>
    <row r="602" spans="2:9" x14ac:dyDescent="0.2">
      <c r="B602" s="12"/>
      <c r="C602" s="18" t="s">
        <v>539</v>
      </c>
      <c r="D602" s="6"/>
      <c r="E602" s="5" t="s">
        <v>540</v>
      </c>
      <c r="F602" s="2"/>
      <c r="G602" s="5" t="s">
        <v>540</v>
      </c>
      <c r="H602" s="5" t="str">
        <f>IFERROR(VLOOKUP(D602,Sheet3!$C$1:$D$184,2,FALSE),"Check Registration")</f>
        <v>Check Registration</v>
      </c>
      <c r="I602" s="14"/>
    </row>
    <row r="603" spans="2:9" x14ac:dyDescent="0.2">
      <c r="B603" s="12"/>
      <c r="C603" s="18" t="s">
        <v>859</v>
      </c>
      <c r="D603" s="6"/>
      <c r="E603" s="5" t="s">
        <v>540</v>
      </c>
      <c r="F603" s="2"/>
      <c r="G603" s="5" t="s">
        <v>540</v>
      </c>
      <c r="H603" s="5" t="str">
        <f>IFERROR(VLOOKUP(D603,Sheet3!$C$1:$D$184,2,FALSE),"Check Registration")</f>
        <v>Check Registration</v>
      </c>
      <c r="I603" s="14"/>
    </row>
    <row r="604" spans="2:9" x14ac:dyDescent="0.2">
      <c r="B604" s="12"/>
      <c r="C604" s="18" t="s">
        <v>860</v>
      </c>
      <c r="D604" s="6"/>
      <c r="E604" s="5" t="s">
        <v>540</v>
      </c>
      <c r="F604" s="2"/>
      <c r="G604" s="5" t="s">
        <v>540</v>
      </c>
      <c r="H604" s="5" t="str">
        <f>IFERROR(VLOOKUP(D604,Sheet3!$C$1:$D$184,2,FALSE),"Check Registration")</f>
        <v>Check Registration</v>
      </c>
      <c r="I604" s="14"/>
    </row>
    <row r="605" spans="2:9" x14ac:dyDescent="0.2">
      <c r="B605" s="12"/>
      <c r="C605" s="18" t="s">
        <v>861</v>
      </c>
      <c r="D605" s="6"/>
      <c r="E605" s="5" t="s">
        <v>540</v>
      </c>
      <c r="F605" s="2"/>
      <c r="G605" s="5" t="s">
        <v>540</v>
      </c>
      <c r="H605" s="5" t="str">
        <f>IFERROR(VLOOKUP(D605,Sheet3!$C$1:$D$184,2,FALSE),"Check Registration")</f>
        <v>Check Registration</v>
      </c>
      <c r="I605" s="14"/>
    </row>
    <row r="606" spans="2:9" x14ac:dyDescent="0.2">
      <c r="B606" s="12"/>
      <c r="I606" s="14"/>
    </row>
    <row r="607" spans="2:9" x14ac:dyDescent="0.2">
      <c r="B607" s="12"/>
      <c r="C607" s="13" t="s">
        <v>868</v>
      </c>
      <c r="D607" s="6"/>
      <c r="F607" s="5" t="s">
        <v>855</v>
      </c>
      <c r="G607" s="5" t="s">
        <v>865</v>
      </c>
      <c r="H607" s="5" t="s">
        <v>11</v>
      </c>
      <c r="I607" s="14"/>
    </row>
    <row r="608" spans="2:9" x14ac:dyDescent="0.2">
      <c r="B608" s="12"/>
      <c r="C608" s="13" t="s">
        <v>869</v>
      </c>
      <c r="D608" s="6"/>
      <c r="F608" s="19" t="str">
        <f>IFERROR(AVERAGE(F596:F602)," ")</f>
        <v xml:space="preserve"> </v>
      </c>
      <c r="G608" s="19" t="str">
        <f>IFERROR(AVERAGE(G596:G602)," ")</f>
        <v xml:space="preserve"> </v>
      </c>
      <c r="H608" s="20" t="str">
        <f>IF(F608&gt;1200, "A", IF(F608&gt;900, "B", IF(F608&gt;600, "C", "D")))</f>
        <v>A</v>
      </c>
      <c r="I608" s="14"/>
    </row>
    <row r="609" spans="2:9" x14ac:dyDescent="0.2">
      <c r="B609" s="12"/>
      <c r="C609" s="21" t="s">
        <v>10</v>
      </c>
      <c r="D609" s="32"/>
      <c r="I609" s="14"/>
    </row>
    <row r="610" spans="2:9" x14ac:dyDescent="0.2">
      <c r="B610" s="12"/>
      <c r="C610" s="21" t="s">
        <v>2</v>
      </c>
      <c r="D610" s="6"/>
      <c r="F610" s="16" t="s">
        <v>862</v>
      </c>
      <c r="G610" s="16" t="s">
        <v>863</v>
      </c>
      <c r="H610" s="16" t="s">
        <v>864</v>
      </c>
      <c r="I610" s="14"/>
    </row>
    <row r="611" spans="2:9" x14ac:dyDescent="0.2">
      <c r="B611" s="12"/>
      <c r="C611" s="21" t="s">
        <v>870</v>
      </c>
      <c r="D611" s="6"/>
      <c r="F611" s="5">
        <v>1200</v>
      </c>
      <c r="G611" s="5">
        <v>2500</v>
      </c>
      <c r="H611" s="16" t="s">
        <v>5</v>
      </c>
      <c r="I611" s="14"/>
    </row>
    <row r="612" spans="2:9" x14ac:dyDescent="0.2">
      <c r="B612" s="12"/>
      <c r="F612" s="5">
        <v>900</v>
      </c>
      <c r="G612" s="5">
        <v>1200</v>
      </c>
      <c r="H612" s="16" t="s">
        <v>6</v>
      </c>
      <c r="I612" s="14"/>
    </row>
    <row r="613" spans="2:9" ht="15" x14ac:dyDescent="0.25">
      <c r="B613" s="12"/>
      <c r="C613" s="22"/>
      <c r="F613" s="5">
        <v>600</v>
      </c>
      <c r="G613" s="5">
        <v>900</v>
      </c>
      <c r="H613" s="16" t="s">
        <v>7</v>
      </c>
      <c r="I613" s="14"/>
    </row>
    <row r="614" spans="2:9" x14ac:dyDescent="0.2">
      <c r="B614" s="12"/>
      <c r="F614" s="5">
        <v>0</v>
      </c>
      <c r="G614" s="5">
        <v>600</v>
      </c>
      <c r="H614" s="16" t="s">
        <v>8</v>
      </c>
      <c r="I614" s="14"/>
    </row>
    <row r="615" spans="2:9" ht="15" x14ac:dyDescent="0.25">
      <c r="B615" s="12"/>
      <c r="C615" s="22"/>
      <c r="I615" s="14"/>
    </row>
    <row r="616" spans="2:9" x14ac:dyDescent="0.2">
      <c r="B616" s="12"/>
      <c r="D616" s="7"/>
      <c r="F616" s="16" t="s">
        <v>11</v>
      </c>
      <c r="G616" s="16" t="s">
        <v>866</v>
      </c>
      <c r="H616" s="16" t="s">
        <v>867</v>
      </c>
      <c r="I616" s="14"/>
    </row>
    <row r="617" spans="2:9" x14ac:dyDescent="0.2">
      <c r="B617" s="12"/>
      <c r="D617" s="7"/>
      <c r="F617" s="23" t="str">
        <f>H608</f>
        <v>A</v>
      </c>
      <c r="G617" s="24">
        <f>IF(F617="D",F614,IF(F617="C",F613-50,IF(F617="B",F612-50,IF(F617="A",F611-50))))</f>
        <v>1150</v>
      </c>
      <c r="H617" s="24">
        <f>IF(F617="D",G614+50,IF(F617="C",G613+50,IF(F617="B",G612+50,IF(F617="A",G611))))</f>
        <v>2500</v>
      </c>
      <c r="I617" s="14"/>
    </row>
    <row r="618" spans="2:9" ht="13.5" thickBot="1" x14ac:dyDescent="0.25">
      <c r="B618" s="25"/>
      <c r="C618" s="26"/>
      <c r="D618" s="27"/>
      <c r="E618" s="27"/>
      <c r="F618" s="27"/>
      <c r="G618" s="27"/>
      <c r="H618" s="27"/>
      <c r="I618" s="28"/>
    </row>
    <row r="619" spans="2:9" ht="13.5" thickBot="1" x14ac:dyDescent="0.25"/>
    <row r="620" spans="2:9" x14ac:dyDescent="0.2">
      <c r="B620" s="9"/>
      <c r="C620" s="10"/>
      <c r="D620" s="10"/>
      <c r="E620" s="10"/>
      <c r="F620" s="10"/>
      <c r="G620" s="10"/>
      <c r="H620" s="10"/>
      <c r="I620" s="11"/>
    </row>
    <row r="621" spans="2:9" x14ac:dyDescent="0.2">
      <c r="B621" s="12"/>
      <c r="C621" s="13" t="s">
        <v>1</v>
      </c>
      <c r="D621" s="75"/>
      <c r="E621" s="75"/>
      <c r="I621" s="14"/>
    </row>
    <row r="622" spans="2:9" x14ac:dyDescent="0.2">
      <c r="B622" s="12"/>
      <c r="I622" s="14"/>
    </row>
    <row r="623" spans="2:9" x14ac:dyDescent="0.2">
      <c r="B623" s="12"/>
      <c r="C623" s="15"/>
      <c r="D623" s="16" t="s">
        <v>536</v>
      </c>
      <c r="E623" s="16" t="s">
        <v>9</v>
      </c>
      <c r="F623" s="16" t="s">
        <v>537</v>
      </c>
      <c r="G623" s="16" t="s">
        <v>857</v>
      </c>
      <c r="H623" s="16" t="s">
        <v>13</v>
      </c>
      <c r="I623" s="14"/>
    </row>
    <row r="624" spans="2:9" x14ac:dyDescent="0.2">
      <c r="B624" s="12"/>
      <c r="C624" s="17" t="s">
        <v>16</v>
      </c>
      <c r="D624" s="40"/>
      <c r="E624" s="5" t="str">
        <f>IFERROR(VLOOKUP($D624, Sheet2!$A$2:$D$538,2,FALSE),"")</f>
        <v/>
      </c>
      <c r="F624" s="5" t="str">
        <f>IFERROR(VLOOKUP($D624, Sheet2!$A$2:$D$538,3,FALSE),"")</f>
        <v/>
      </c>
      <c r="G624" s="5" t="str">
        <f>IFERROR(VLOOKUP($D624, Sheet2!$A$2:$D$538,4,FALSE),"")</f>
        <v/>
      </c>
      <c r="H624" s="5" t="str">
        <f>IFERROR(VLOOKUP(D624,Sheet3!$C$1:$D$184,2,FALSE),"Check Registration")</f>
        <v>Check Registration</v>
      </c>
      <c r="I624" s="14"/>
    </row>
    <row r="625" spans="2:9" x14ac:dyDescent="0.2">
      <c r="B625" s="12"/>
      <c r="C625" s="17" t="s">
        <v>17</v>
      </c>
      <c r="D625" s="40"/>
      <c r="E625" s="5" t="str">
        <f>IFERROR(VLOOKUP($D625, Sheet2!$A$2:$D$538,2,FALSE),"")</f>
        <v/>
      </c>
      <c r="F625" s="5" t="str">
        <f>IFERROR(VLOOKUP($D625, Sheet2!$A$2:$D$538,3,FALSE),"")</f>
        <v/>
      </c>
      <c r="G625" s="5" t="str">
        <f>IFERROR(VLOOKUP($D625, Sheet2!$A$2:$D$538,4,FALSE),"")</f>
        <v/>
      </c>
      <c r="H625" s="5" t="str">
        <f>IFERROR(VLOOKUP(D625,Sheet3!$C$1:$D$184,2,FALSE),"Check Registration")</f>
        <v>Check Registration</v>
      </c>
      <c r="I625" s="14"/>
    </row>
    <row r="626" spans="2:9" x14ac:dyDescent="0.2">
      <c r="B626" s="12"/>
      <c r="C626" s="17" t="s">
        <v>18</v>
      </c>
      <c r="D626" s="40"/>
      <c r="E626" s="5" t="str">
        <f>IFERROR(VLOOKUP($D626, Sheet2!$A$2:$D$538,2,FALSE),"")</f>
        <v/>
      </c>
      <c r="F626" s="5" t="str">
        <f>IFERROR(VLOOKUP($D626, Sheet2!$A$2:$D$538,3,FALSE),"")</f>
        <v/>
      </c>
      <c r="G626" s="5" t="str">
        <f>IFERROR(VLOOKUP($D626, Sheet2!$A$2:$D$538,4,FALSE),"")</f>
        <v/>
      </c>
      <c r="H626" s="5" t="str">
        <f>IFERROR(VLOOKUP(D626,Sheet3!$C$1:$D$184,2,FALSE),"Check Registration")</f>
        <v>Check Registration</v>
      </c>
      <c r="I626" s="14"/>
    </row>
    <row r="627" spans="2:9" x14ac:dyDescent="0.2">
      <c r="B627" s="12"/>
      <c r="C627" s="17" t="s">
        <v>19</v>
      </c>
      <c r="D627" s="40"/>
      <c r="E627" s="5" t="str">
        <f>IFERROR(VLOOKUP($D627, Sheet2!$A$2:$D$538,2,FALSE),"")</f>
        <v/>
      </c>
      <c r="F627" s="5" t="str">
        <f>IFERROR(VLOOKUP($D627, Sheet2!$A$2:$D$538,3,FALSE),"")</f>
        <v/>
      </c>
      <c r="G627" s="5" t="str">
        <f>IFERROR(VLOOKUP($D627, Sheet2!$A$2:$D$538,4,FALSE),"")</f>
        <v/>
      </c>
      <c r="H627" s="5" t="str">
        <f>IFERROR(VLOOKUP(D627,Sheet3!$C$1:$D$184,2,FALSE),"Check Registration")</f>
        <v>Check Registration</v>
      </c>
      <c r="I627" s="14"/>
    </row>
    <row r="628" spans="2:9" x14ac:dyDescent="0.2">
      <c r="B628" s="12"/>
      <c r="C628" s="17" t="s">
        <v>858</v>
      </c>
      <c r="D628" s="40"/>
      <c r="E628" s="5" t="str">
        <f>IFERROR(VLOOKUP($D628, Sheet2!$A$2:$D$538,2,FALSE),"")</f>
        <v/>
      </c>
      <c r="F628" s="5" t="str">
        <f>IFERROR(VLOOKUP($D628, Sheet2!$A$2:$D$538,3,FALSE),"")</f>
        <v/>
      </c>
      <c r="G628" s="5" t="str">
        <f>IFERROR(VLOOKUP($D628, Sheet2!$A$2:$D$538,4,FALSE),"")</f>
        <v/>
      </c>
      <c r="H628" s="5" t="str">
        <f>IFERROR(VLOOKUP(D628,Sheet3!$C$1:$D$184,2,FALSE),"Check Registration")</f>
        <v>Check Registration</v>
      </c>
      <c r="I628" s="14"/>
    </row>
    <row r="629" spans="2:9" x14ac:dyDescent="0.2">
      <c r="B629" s="12"/>
      <c r="C629" s="18" t="s">
        <v>538</v>
      </c>
      <c r="D629" s="6"/>
      <c r="E629" s="5" t="s">
        <v>540</v>
      </c>
      <c r="F629" s="2"/>
      <c r="G629" s="5" t="s">
        <v>540</v>
      </c>
      <c r="H629" s="5" t="str">
        <f>IFERROR(VLOOKUP(D629,Sheet3!$C$1:$D$184,2,FALSE),"Check Registration")</f>
        <v>Check Registration</v>
      </c>
      <c r="I629" s="14"/>
    </row>
    <row r="630" spans="2:9" x14ac:dyDescent="0.2">
      <c r="B630" s="12"/>
      <c r="C630" s="18" t="s">
        <v>539</v>
      </c>
      <c r="D630" s="6"/>
      <c r="E630" s="5" t="s">
        <v>540</v>
      </c>
      <c r="F630" s="2"/>
      <c r="G630" s="5" t="s">
        <v>540</v>
      </c>
      <c r="H630" s="5" t="str">
        <f>IFERROR(VLOOKUP(D630,Sheet3!$C$1:$D$184,2,FALSE),"Check Registration")</f>
        <v>Check Registration</v>
      </c>
      <c r="I630" s="14"/>
    </row>
    <row r="631" spans="2:9" x14ac:dyDescent="0.2">
      <c r="B631" s="12"/>
      <c r="C631" s="18" t="s">
        <v>859</v>
      </c>
      <c r="D631" s="6"/>
      <c r="E631" s="5" t="s">
        <v>540</v>
      </c>
      <c r="F631" s="2"/>
      <c r="G631" s="5" t="s">
        <v>540</v>
      </c>
      <c r="H631" s="5" t="str">
        <f>IFERROR(VLOOKUP(D631,Sheet3!$C$1:$D$184,2,FALSE),"Check Registration")</f>
        <v>Check Registration</v>
      </c>
      <c r="I631" s="14"/>
    </row>
    <row r="632" spans="2:9" x14ac:dyDescent="0.2">
      <c r="B632" s="12"/>
      <c r="C632" s="18" t="s">
        <v>860</v>
      </c>
      <c r="D632" s="6"/>
      <c r="E632" s="5" t="s">
        <v>540</v>
      </c>
      <c r="F632" s="2"/>
      <c r="G632" s="5" t="s">
        <v>540</v>
      </c>
      <c r="H632" s="5" t="str">
        <f>IFERROR(VLOOKUP(D632,Sheet3!$C$1:$D$184,2,FALSE),"Check Registration")</f>
        <v>Check Registration</v>
      </c>
      <c r="I632" s="14"/>
    </row>
    <row r="633" spans="2:9" x14ac:dyDescent="0.2">
      <c r="B633" s="12"/>
      <c r="C633" s="18" t="s">
        <v>861</v>
      </c>
      <c r="D633" s="6"/>
      <c r="E633" s="5" t="s">
        <v>540</v>
      </c>
      <c r="F633" s="2"/>
      <c r="G633" s="5" t="s">
        <v>540</v>
      </c>
      <c r="H633" s="5" t="str">
        <f>IFERROR(VLOOKUP(D633,Sheet3!$C$1:$D$184,2,FALSE),"Check Registration")</f>
        <v>Check Registration</v>
      </c>
      <c r="I633" s="14"/>
    </row>
    <row r="634" spans="2:9" x14ac:dyDescent="0.2">
      <c r="B634" s="12"/>
      <c r="I634" s="14"/>
    </row>
    <row r="635" spans="2:9" x14ac:dyDescent="0.2">
      <c r="B635" s="12"/>
      <c r="C635" s="13" t="s">
        <v>868</v>
      </c>
      <c r="D635" s="6"/>
      <c r="F635" s="5" t="s">
        <v>855</v>
      </c>
      <c r="G635" s="5" t="s">
        <v>865</v>
      </c>
      <c r="H635" s="5" t="s">
        <v>11</v>
      </c>
      <c r="I635" s="14"/>
    </row>
    <row r="636" spans="2:9" x14ac:dyDescent="0.2">
      <c r="B636" s="12"/>
      <c r="C636" s="13" t="s">
        <v>869</v>
      </c>
      <c r="D636" s="6"/>
      <c r="F636" s="19" t="str">
        <f>IFERROR(AVERAGE(F624:F630)," ")</f>
        <v xml:space="preserve"> </v>
      </c>
      <c r="G636" s="19" t="str">
        <f>IFERROR(AVERAGE(G624:G630)," ")</f>
        <v xml:space="preserve"> </v>
      </c>
      <c r="H636" s="20" t="str">
        <f>IF(F636&gt;1200, "A", IF(F636&gt;900, "B", IF(F636&gt;600, "C", "D")))</f>
        <v>A</v>
      </c>
      <c r="I636" s="14"/>
    </row>
    <row r="637" spans="2:9" x14ac:dyDescent="0.2">
      <c r="B637" s="12"/>
      <c r="C637" s="21" t="s">
        <v>10</v>
      </c>
      <c r="D637" s="32"/>
      <c r="I637" s="14"/>
    </row>
    <row r="638" spans="2:9" x14ac:dyDescent="0.2">
      <c r="B638" s="12"/>
      <c r="C638" s="21" t="s">
        <v>2</v>
      </c>
      <c r="D638" s="6"/>
      <c r="F638" s="16" t="s">
        <v>862</v>
      </c>
      <c r="G638" s="16" t="s">
        <v>863</v>
      </c>
      <c r="H638" s="16" t="s">
        <v>864</v>
      </c>
      <c r="I638" s="14"/>
    </row>
    <row r="639" spans="2:9" x14ac:dyDescent="0.2">
      <c r="B639" s="12"/>
      <c r="C639" s="21" t="s">
        <v>870</v>
      </c>
      <c r="D639" s="6"/>
      <c r="F639" s="5">
        <v>1200</v>
      </c>
      <c r="G639" s="5">
        <v>2500</v>
      </c>
      <c r="H639" s="16" t="s">
        <v>5</v>
      </c>
      <c r="I639" s="14"/>
    </row>
    <row r="640" spans="2:9" x14ac:dyDescent="0.2">
      <c r="B640" s="12"/>
      <c r="F640" s="5">
        <v>900</v>
      </c>
      <c r="G640" s="5">
        <v>1200</v>
      </c>
      <c r="H640" s="16" t="s">
        <v>6</v>
      </c>
      <c r="I640" s="14"/>
    </row>
    <row r="641" spans="2:9" ht="15" x14ac:dyDescent="0.25">
      <c r="B641" s="12"/>
      <c r="C641" s="22"/>
      <c r="F641" s="5">
        <v>600</v>
      </c>
      <c r="G641" s="5">
        <v>900</v>
      </c>
      <c r="H641" s="16" t="s">
        <v>7</v>
      </c>
      <c r="I641" s="14"/>
    </row>
    <row r="642" spans="2:9" x14ac:dyDescent="0.2">
      <c r="B642" s="12"/>
      <c r="F642" s="5">
        <v>0</v>
      </c>
      <c r="G642" s="5">
        <v>600</v>
      </c>
      <c r="H642" s="16" t="s">
        <v>8</v>
      </c>
      <c r="I642" s="14"/>
    </row>
    <row r="643" spans="2:9" ht="15" x14ac:dyDescent="0.25">
      <c r="B643" s="12"/>
      <c r="C643" s="22"/>
      <c r="I643" s="14"/>
    </row>
    <row r="644" spans="2:9" x14ac:dyDescent="0.2">
      <c r="B644" s="12"/>
      <c r="D644" s="7"/>
      <c r="F644" s="16" t="s">
        <v>11</v>
      </c>
      <c r="G644" s="16" t="s">
        <v>866</v>
      </c>
      <c r="H644" s="16" t="s">
        <v>867</v>
      </c>
      <c r="I644" s="14"/>
    </row>
    <row r="645" spans="2:9" x14ac:dyDescent="0.2">
      <c r="B645" s="12"/>
      <c r="D645" s="7"/>
      <c r="F645" s="23" t="str">
        <f>H636</f>
        <v>A</v>
      </c>
      <c r="G645" s="24">
        <f>IF(F645="D",F642,IF(F645="C",F641-50,IF(F645="B",F640-50,IF(F645="A",F639-50))))</f>
        <v>1150</v>
      </c>
      <c r="H645" s="24">
        <f>IF(F645="D",G642+50,IF(F645="C",G641+50,IF(F645="B",G640+50,IF(F645="A",G639))))</f>
        <v>2500</v>
      </c>
      <c r="I645" s="14"/>
    </row>
    <row r="646" spans="2:9" ht="13.5" thickBot="1" x14ac:dyDescent="0.25">
      <c r="B646" s="25"/>
      <c r="C646" s="26"/>
      <c r="D646" s="27"/>
      <c r="E646" s="27"/>
      <c r="F646" s="27"/>
      <c r="G646" s="27"/>
      <c r="H646" s="27"/>
      <c r="I646" s="28"/>
    </row>
    <row r="647" spans="2:9" ht="13.5" thickBot="1" x14ac:dyDescent="0.25">
      <c r="D647" s="7"/>
    </row>
    <row r="648" spans="2:9" x14ac:dyDescent="0.2">
      <c r="B648" s="9"/>
      <c r="C648" s="10"/>
      <c r="D648" s="10"/>
      <c r="E648" s="10"/>
      <c r="F648" s="10"/>
      <c r="G648" s="10"/>
      <c r="H648" s="10"/>
      <c r="I648" s="11"/>
    </row>
    <row r="649" spans="2:9" x14ac:dyDescent="0.2">
      <c r="B649" s="12"/>
      <c r="C649" s="13" t="s">
        <v>1</v>
      </c>
      <c r="D649" s="75"/>
      <c r="E649" s="75"/>
      <c r="I649" s="14"/>
    </row>
    <row r="650" spans="2:9" x14ac:dyDescent="0.2">
      <c r="B650" s="12"/>
      <c r="I650" s="14"/>
    </row>
    <row r="651" spans="2:9" x14ac:dyDescent="0.2">
      <c r="B651" s="12"/>
      <c r="C651" s="15"/>
      <c r="D651" s="16" t="s">
        <v>536</v>
      </c>
      <c r="E651" s="16" t="s">
        <v>9</v>
      </c>
      <c r="F651" s="16" t="s">
        <v>537</v>
      </c>
      <c r="G651" s="16" t="s">
        <v>857</v>
      </c>
      <c r="H651" s="16" t="s">
        <v>13</v>
      </c>
      <c r="I651" s="14"/>
    </row>
    <row r="652" spans="2:9" x14ac:dyDescent="0.2">
      <c r="B652" s="12"/>
      <c r="C652" s="17" t="s">
        <v>16</v>
      </c>
      <c r="D652" s="40"/>
      <c r="E652" s="5" t="str">
        <f>IFERROR(VLOOKUP($D652, Sheet2!$A$2:$D$538,2,FALSE),"")</f>
        <v/>
      </c>
      <c r="F652" s="5" t="str">
        <f>IFERROR(VLOOKUP($D652, Sheet2!$A$2:$D$538,3,FALSE),"")</f>
        <v/>
      </c>
      <c r="G652" s="5" t="str">
        <f>IFERROR(VLOOKUP($D652, Sheet2!$A$2:$D$538,4,FALSE),"")</f>
        <v/>
      </c>
      <c r="H652" s="5" t="str">
        <f>IFERROR(VLOOKUP(D652,Sheet3!$C$1:$D$184,2,FALSE),"Check Registration")</f>
        <v>Check Registration</v>
      </c>
      <c r="I652" s="14"/>
    </row>
    <row r="653" spans="2:9" x14ac:dyDescent="0.2">
      <c r="B653" s="12"/>
      <c r="C653" s="17" t="s">
        <v>17</v>
      </c>
      <c r="D653" s="40"/>
      <c r="E653" s="5" t="str">
        <f>IFERROR(VLOOKUP($D653, Sheet2!$A$2:$D$538,2,FALSE),"")</f>
        <v/>
      </c>
      <c r="F653" s="5" t="str">
        <f>IFERROR(VLOOKUP($D653, Sheet2!$A$2:$D$538,3,FALSE),"")</f>
        <v/>
      </c>
      <c r="G653" s="5" t="str">
        <f>IFERROR(VLOOKUP($D653, Sheet2!$A$2:$D$538,4,FALSE),"")</f>
        <v/>
      </c>
      <c r="H653" s="5" t="str">
        <f>IFERROR(VLOOKUP(D653,Sheet3!$C$1:$D$184,2,FALSE),"Check Registration")</f>
        <v>Check Registration</v>
      </c>
      <c r="I653" s="14"/>
    </row>
    <row r="654" spans="2:9" x14ac:dyDescent="0.2">
      <c r="B654" s="12"/>
      <c r="C654" s="17" t="s">
        <v>18</v>
      </c>
      <c r="D654" s="40"/>
      <c r="E654" s="5" t="str">
        <f>IFERROR(VLOOKUP($D654, Sheet2!$A$2:$D$538,2,FALSE),"")</f>
        <v/>
      </c>
      <c r="F654" s="5" t="str">
        <f>IFERROR(VLOOKUP($D654, Sheet2!$A$2:$D$538,3,FALSE),"")</f>
        <v/>
      </c>
      <c r="G654" s="5" t="str">
        <f>IFERROR(VLOOKUP($D654, Sheet2!$A$2:$D$538,4,FALSE),"")</f>
        <v/>
      </c>
      <c r="H654" s="5" t="str">
        <f>IFERROR(VLOOKUP(D654,Sheet3!$C$1:$D$184,2,FALSE),"Check Registration")</f>
        <v>Check Registration</v>
      </c>
      <c r="I654" s="14"/>
    </row>
    <row r="655" spans="2:9" x14ac:dyDescent="0.2">
      <c r="B655" s="12"/>
      <c r="C655" s="17" t="s">
        <v>19</v>
      </c>
      <c r="D655" s="40"/>
      <c r="E655" s="5" t="str">
        <f>IFERROR(VLOOKUP($D655, Sheet2!$A$2:$D$538,2,FALSE),"")</f>
        <v/>
      </c>
      <c r="F655" s="5" t="str">
        <f>IFERROR(VLOOKUP($D655, Sheet2!$A$2:$D$538,3,FALSE),"")</f>
        <v/>
      </c>
      <c r="G655" s="5" t="str">
        <f>IFERROR(VLOOKUP($D655, Sheet2!$A$2:$D$538,4,FALSE),"")</f>
        <v/>
      </c>
      <c r="H655" s="5" t="str">
        <f>IFERROR(VLOOKUP(D655,Sheet3!$C$1:$D$184,2,FALSE),"Check Registration")</f>
        <v>Check Registration</v>
      </c>
      <c r="I655" s="14"/>
    </row>
    <row r="656" spans="2:9" x14ac:dyDescent="0.2">
      <c r="B656" s="12"/>
      <c r="C656" s="17" t="s">
        <v>858</v>
      </c>
      <c r="D656" s="40"/>
      <c r="E656" s="5" t="str">
        <f>IFERROR(VLOOKUP($D656, Sheet2!$A$2:$D$538,2,FALSE),"")</f>
        <v/>
      </c>
      <c r="F656" s="5" t="str">
        <f>IFERROR(VLOOKUP($D656, Sheet2!$A$2:$D$538,3,FALSE),"")</f>
        <v/>
      </c>
      <c r="G656" s="5" t="str">
        <f>IFERROR(VLOOKUP($D656, Sheet2!$A$2:$D$538,4,FALSE),"")</f>
        <v/>
      </c>
      <c r="H656" s="5" t="str">
        <f>IFERROR(VLOOKUP(D656,Sheet3!$C$1:$D$184,2,FALSE),"Check Registration")</f>
        <v>Check Registration</v>
      </c>
      <c r="I656" s="14"/>
    </row>
    <row r="657" spans="2:9" x14ac:dyDescent="0.2">
      <c r="B657" s="12"/>
      <c r="C657" s="18" t="s">
        <v>538</v>
      </c>
      <c r="D657" s="6"/>
      <c r="E657" s="5" t="s">
        <v>540</v>
      </c>
      <c r="F657" s="2"/>
      <c r="G657" s="5" t="s">
        <v>540</v>
      </c>
      <c r="H657" s="5" t="str">
        <f>IFERROR(VLOOKUP(D657,Sheet3!$C$1:$D$184,2,FALSE),"Check Registration")</f>
        <v>Check Registration</v>
      </c>
      <c r="I657" s="14"/>
    </row>
    <row r="658" spans="2:9" x14ac:dyDescent="0.2">
      <c r="B658" s="12"/>
      <c r="C658" s="18" t="s">
        <v>539</v>
      </c>
      <c r="D658" s="6"/>
      <c r="E658" s="5" t="s">
        <v>540</v>
      </c>
      <c r="F658" s="2"/>
      <c r="G658" s="5" t="s">
        <v>540</v>
      </c>
      <c r="H658" s="5" t="str">
        <f>IFERROR(VLOOKUP(D658,Sheet3!$C$1:$D$184,2,FALSE),"Check Registration")</f>
        <v>Check Registration</v>
      </c>
      <c r="I658" s="14"/>
    </row>
    <row r="659" spans="2:9" x14ac:dyDescent="0.2">
      <c r="B659" s="12"/>
      <c r="C659" s="18" t="s">
        <v>859</v>
      </c>
      <c r="D659" s="6"/>
      <c r="E659" s="5" t="s">
        <v>540</v>
      </c>
      <c r="F659" s="2"/>
      <c r="G659" s="5" t="s">
        <v>540</v>
      </c>
      <c r="H659" s="5" t="str">
        <f>IFERROR(VLOOKUP(D659,Sheet3!$C$1:$D$184,2,FALSE),"Check Registration")</f>
        <v>Check Registration</v>
      </c>
      <c r="I659" s="14"/>
    </row>
    <row r="660" spans="2:9" x14ac:dyDescent="0.2">
      <c r="B660" s="12"/>
      <c r="C660" s="18" t="s">
        <v>860</v>
      </c>
      <c r="D660" s="6"/>
      <c r="E660" s="5" t="s">
        <v>540</v>
      </c>
      <c r="F660" s="2"/>
      <c r="G660" s="5" t="s">
        <v>540</v>
      </c>
      <c r="H660" s="5" t="str">
        <f>IFERROR(VLOOKUP(D660,Sheet3!$C$1:$D$184,2,FALSE),"Check Registration")</f>
        <v>Check Registration</v>
      </c>
      <c r="I660" s="14"/>
    </row>
    <row r="661" spans="2:9" x14ac:dyDescent="0.2">
      <c r="B661" s="12"/>
      <c r="C661" s="18" t="s">
        <v>861</v>
      </c>
      <c r="D661" s="6"/>
      <c r="E661" s="5" t="s">
        <v>540</v>
      </c>
      <c r="F661" s="2"/>
      <c r="G661" s="5" t="s">
        <v>540</v>
      </c>
      <c r="H661" s="5" t="str">
        <f>IFERROR(VLOOKUP(D661,Sheet3!$C$1:$D$184,2,FALSE),"Check Registration")</f>
        <v>Check Registration</v>
      </c>
      <c r="I661" s="14"/>
    </row>
    <row r="662" spans="2:9" x14ac:dyDescent="0.2">
      <c r="B662" s="12"/>
      <c r="I662" s="14"/>
    </row>
    <row r="663" spans="2:9" x14ac:dyDescent="0.2">
      <c r="B663" s="12"/>
      <c r="C663" s="13" t="s">
        <v>868</v>
      </c>
      <c r="D663" s="6"/>
      <c r="F663" s="5" t="s">
        <v>855</v>
      </c>
      <c r="G663" s="5" t="s">
        <v>865</v>
      </c>
      <c r="H663" s="5" t="s">
        <v>11</v>
      </c>
      <c r="I663" s="14"/>
    </row>
    <row r="664" spans="2:9" x14ac:dyDescent="0.2">
      <c r="B664" s="12"/>
      <c r="C664" s="13" t="s">
        <v>869</v>
      </c>
      <c r="D664" s="6"/>
      <c r="F664" s="19" t="str">
        <f>IFERROR(AVERAGE(F652:F658)," ")</f>
        <v xml:space="preserve"> </v>
      </c>
      <c r="G664" s="19" t="str">
        <f>IFERROR(AVERAGE(G652:G658)," ")</f>
        <v xml:space="preserve"> </v>
      </c>
      <c r="H664" s="20" t="str">
        <f>IF(F664&gt;1200, "A", IF(F664&gt;900, "B", IF(F664&gt;600, "C", "D")))</f>
        <v>A</v>
      </c>
      <c r="I664" s="14"/>
    </row>
    <row r="665" spans="2:9" x14ac:dyDescent="0.2">
      <c r="B665" s="12"/>
      <c r="C665" s="21" t="s">
        <v>10</v>
      </c>
      <c r="D665" s="32"/>
      <c r="I665" s="14"/>
    </row>
    <row r="666" spans="2:9" x14ac:dyDescent="0.2">
      <c r="B666" s="12"/>
      <c r="C666" s="21" t="s">
        <v>2</v>
      </c>
      <c r="D666" s="6"/>
      <c r="F666" s="16" t="s">
        <v>862</v>
      </c>
      <c r="G666" s="16" t="s">
        <v>863</v>
      </c>
      <c r="H666" s="16" t="s">
        <v>864</v>
      </c>
      <c r="I666" s="14"/>
    </row>
    <row r="667" spans="2:9" x14ac:dyDescent="0.2">
      <c r="B667" s="12"/>
      <c r="C667" s="21" t="s">
        <v>870</v>
      </c>
      <c r="D667" s="6"/>
      <c r="F667" s="5">
        <v>1200</v>
      </c>
      <c r="G667" s="5">
        <v>2500</v>
      </c>
      <c r="H667" s="16" t="s">
        <v>5</v>
      </c>
      <c r="I667" s="14"/>
    </row>
    <row r="668" spans="2:9" x14ac:dyDescent="0.2">
      <c r="B668" s="12"/>
      <c r="F668" s="5">
        <v>900</v>
      </c>
      <c r="G668" s="5">
        <v>1200</v>
      </c>
      <c r="H668" s="16" t="s">
        <v>6</v>
      </c>
      <c r="I668" s="14"/>
    </row>
    <row r="669" spans="2:9" ht="15" x14ac:dyDescent="0.25">
      <c r="B669" s="12"/>
      <c r="C669" s="22"/>
      <c r="F669" s="5">
        <v>600</v>
      </c>
      <c r="G669" s="5">
        <v>900</v>
      </c>
      <c r="H669" s="16" t="s">
        <v>7</v>
      </c>
      <c r="I669" s="14"/>
    </row>
    <row r="670" spans="2:9" x14ac:dyDescent="0.2">
      <c r="B670" s="12"/>
      <c r="F670" s="5">
        <v>0</v>
      </c>
      <c r="G670" s="5">
        <v>600</v>
      </c>
      <c r="H670" s="16" t="s">
        <v>8</v>
      </c>
      <c r="I670" s="14"/>
    </row>
    <row r="671" spans="2:9" ht="15" x14ac:dyDescent="0.25">
      <c r="B671" s="12"/>
      <c r="C671" s="22"/>
      <c r="I671" s="14"/>
    </row>
    <row r="672" spans="2:9" x14ac:dyDescent="0.2">
      <c r="B672" s="12"/>
      <c r="D672" s="7"/>
      <c r="F672" s="16" t="s">
        <v>11</v>
      </c>
      <c r="G672" s="16" t="s">
        <v>866</v>
      </c>
      <c r="H672" s="16" t="s">
        <v>867</v>
      </c>
      <c r="I672" s="14"/>
    </row>
    <row r="673" spans="2:9" x14ac:dyDescent="0.2">
      <c r="B673" s="12"/>
      <c r="D673" s="7"/>
      <c r="F673" s="23" t="str">
        <f>H664</f>
        <v>A</v>
      </c>
      <c r="G673" s="24">
        <f>IF(F673="D",F670,IF(F673="C",F669-50,IF(F673="B",F668-50,IF(F673="A",F667-50))))</f>
        <v>1150</v>
      </c>
      <c r="H673" s="24">
        <f>IF(F673="D",G670+50,IF(F673="C",G669+50,IF(F673="B",G668+50,IF(F673="A",G667))))</f>
        <v>2500</v>
      </c>
      <c r="I673" s="14"/>
    </row>
    <row r="674" spans="2:9" ht="13.5" thickBot="1" x14ac:dyDescent="0.25">
      <c r="B674" s="25"/>
      <c r="C674" s="26"/>
      <c r="D674" s="27"/>
      <c r="E674" s="27"/>
      <c r="F674" s="27"/>
      <c r="G674" s="27"/>
      <c r="H674" s="27"/>
      <c r="I674" s="28"/>
    </row>
    <row r="675" spans="2:9" ht="13.5" thickBot="1" x14ac:dyDescent="0.25"/>
    <row r="676" spans="2:9" x14ac:dyDescent="0.2">
      <c r="B676" s="9"/>
      <c r="C676" s="10"/>
      <c r="D676" s="10"/>
      <c r="E676" s="10"/>
      <c r="F676" s="10"/>
      <c r="G676" s="10"/>
      <c r="H676" s="10"/>
      <c r="I676" s="11"/>
    </row>
    <row r="677" spans="2:9" x14ac:dyDescent="0.2">
      <c r="B677" s="12"/>
      <c r="C677" s="13" t="s">
        <v>1</v>
      </c>
      <c r="D677" s="75"/>
      <c r="E677" s="75"/>
      <c r="I677" s="14"/>
    </row>
    <row r="678" spans="2:9" x14ac:dyDescent="0.2">
      <c r="B678" s="12"/>
      <c r="I678" s="14"/>
    </row>
    <row r="679" spans="2:9" x14ac:dyDescent="0.2">
      <c r="B679" s="12"/>
      <c r="C679" s="15"/>
      <c r="D679" s="16" t="s">
        <v>536</v>
      </c>
      <c r="E679" s="16" t="s">
        <v>9</v>
      </c>
      <c r="F679" s="16" t="s">
        <v>537</v>
      </c>
      <c r="G679" s="16" t="s">
        <v>857</v>
      </c>
      <c r="H679" s="16" t="s">
        <v>13</v>
      </c>
      <c r="I679" s="14"/>
    </row>
    <row r="680" spans="2:9" x14ac:dyDescent="0.2">
      <c r="B680" s="12"/>
      <c r="C680" s="17" t="s">
        <v>16</v>
      </c>
      <c r="D680" s="40"/>
      <c r="E680" s="5" t="str">
        <f>IFERROR(VLOOKUP($D680, Sheet2!$A$2:$D$538,2,FALSE),"")</f>
        <v/>
      </c>
      <c r="F680" s="5" t="str">
        <f>IFERROR(VLOOKUP($D680, Sheet2!$A$2:$D$538,3,FALSE),"")</f>
        <v/>
      </c>
      <c r="G680" s="5" t="str">
        <f>IFERROR(VLOOKUP($D680, Sheet2!$A$2:$D$538,4,FALSE),"")</f>
        <v/>
      </c>
      <c r="H680" s="5" t="str">
        <f>IFERROR(VLOOKUP(D680,Sheet3!$C$1:$D$184,2,FALSE),"Check Registration")</f>
        <v>Check Registration</v>
      </c>
      <c r="I680" s="14"/>
    </row>
    <row r="681" spans="2:9" x14ac:dyDescent="0.2">
      <c r="B681" s="12"/>
      <c r="C681" s="17" t="s">
        <v>17</v>
      </c>
      <c r="D681" s="40"/>
      <c r="E681" s="5" t="str">
        <f>IFERROR(VLOOKUP($D681, Sheet2!$A$2:$D$538,2,FALSE),"")</f>
        <v/>
      </c>
      <c r="F681" s="5" t="str">
        <f>IFERROR(VLOOKUP($D681, Sheet2!$A$2:$D$538,3,FALSE),"")</f>
        <v/>
      </c>
      <c r="G681" s="5" t="str">
        <f>IFERROR(VLOOKUP($D681, Sheet2!$A$2:$D$538,4,FALSE),"")</f>
        <v/>
      </c>
      <c r="H681" s="5" t="str">
        <f>IFERROR(VLOOKUP(D681,Sheet3!$C$1:$D$184,2,FALSE),"Check Registration")</f>
        <v>Check Registration</v>
      </c>
      <c r="I681" s="14"/>
    </row>
    <row r="682" spans="2:9" x14ac:dyDescent="0.2">
      <c r="B682" s="12"/>
      <c r="C682" s="17" t="s">
        <v>18</v>
      </c>
      <c r="D682" s="40"/>
      <c r="E682" s="5" t="str">
        <f>IFERROR(VLOOKUP($D682, Sheet2!$A$2:$D$538,2,FALSE),"")</f>
        <v/>
      </c>
      <c r="F682" s="5" t="str">
        <f>IFERROR(VLOOKUP($D682, Sheet2!$A$2:$D$538,3,FALSE),"")</f>
        <v/>
      </c>
      <c r="G682" s="5" t="str">
        <f>IFERROR(VLOOKUP($D682, Sheet2!$A$2:$D$538,4,FALSE),"")</f>
        <v/>
      </c>
      <c r="H682" s="5" t="str">
        <f>IFERROR(VLOOKUP(D682,Sheet3!$C$1:$D$184,2,FALSE),"Check Registration")</f>
        <v>Check Registration</v>
      </c>
      <c r="I682" s="14"/>
    </row>
    <row r="683" spans="2:9" x14ac:dyDescent="0.2">
      <c r="B683" s="12"/>
      <c r="C683" s="17" t="s">
        <v>19</v>
      </c>
      <c r="D683" s="40"/>
      <c r="E683" s="5" t="str">
        <f>IFERROR(VLOOKUP($D683, Sheet2!$A$2:$D$538,2,FALSE),"")</f>
        <v/>
      </c>
      <c r="F683" s="5" t="str">
        <f>IFERROR(VLOOKUP($D683, Sheet2!$A$2:$D$538,3,FALSE),"")</f>
        <v/>
      </c>
      <c r="G683" s="5" t="str">
        <f>IFERROR(VLOOKUP($D683, Sheet2!$A$2:$D$538,4,FALSE),"")</f>
        <v/>
      </c>
      <c r="H683" s="5" t="str">
        <f>IFERROR(VLOOKUP(D683,Sheet3!$C$1:$D$184,2,FALSE),"Check Registration")</f>
        <v>Check Registration</v>
      </c>
      <c r="I683" s="14"/>
    </row>
    <row r="684" spans="2:9" x14ac:dyDescent="0.2">
      <c r="B684" s="12"/>
      <c r="C684" s="17" t="s">
        <v>858</v>
      </c>
      <c r="D684" s="40"/>
      <c r="E684" s="5" t="str">
        <f>IFERROR(VLOOKUP($D684, Sheet2!$A$2:$D$538,2,FALSE),"")</f>
        <v/>
      </c>
      <c r="F684" s="5" t="str">
        <f>IFERROR(VLOOKUP($D684, Sheet2!$A$2:$D$538,3,FALSE),"")</f>
        <v/>
      </c>
      <c r="G684" s="5" t="str">
        <f>IFERROR(VLOOKUP($D684, Sheet2!$A$2:$D$538,4,FALSE),"")</f>
        <v/>
      </c>
      <c r="H684" s="5" t="str">
        <f>IFERROR(VLOOKUP(D684,Sheet3!$C$1:$D$184,2,FALSE),"Check Registration")</f>
        <v>Check Registration</v>
      </c>
      <c r="I684" s="14"/>
    </row>
    <row r="685" spans="2:9" x14ac:dyDescent="0.2">
      <c r="B685" s="12"/>
      <c r="C685" s="18" t="s">
        <v>538</v>
      </c>
      <c r="D685" s="6"/>
      <c r="E685" s="5" t="s">
        <v>540</v>
      </c>
      <c r="F685" s="2"/>
      <c r="G685" s="5" t="s">
        <v>540</v>
      </c>
      <c r="H685" s="5" t="str">
        <f>IFERROR(VLOOKUP(D685,Sheet3!$C$1:$D$184,2,FALSE),"Check Registration")</f>
        <v>Check Registration</v>
      </c>
      <c r="I685" s="14"/>
    </row>
    <row r="686" spans="2:9" x14ac:dyDescent="0.2">
      <c r="B686" s="12"/>
      <c r="C686" s="18" t="s">
        <v>539</v>
      </c>
      <c r="D686" s="6"/>
      <c r="E686" s="5" t="s">
        <v>540</v>
      </c>
      <c r="F686" s="2"/>
      <c r="G686" s="5" t="s">
        <v>540</v>
      </c>
      <c r="H686" s="5" t="str">
        <f>IFERROR(VLOOKUP(D686,Sheet3!$C$1:$D$184,2,FALSE),"Check Registration")</f>
        <v>Check Registration</v>
      </c>
      <c r="I686" s="14"/>
    </row>
    <row r="687" spans="2:9" x14ac:dyDescent="0.2">
      <c r="B687" s="12"/>
      <c r="C687" s="18" t="s">
        <v>859</v>
      </c>
      <c r="D687" s="6"/>
      <c r="E687" s="5" t="s">
        <v>540</v>
      </c>
      <c r="F687" s="2"/>
      <c r="G687" s="5" t="s">
        <v>540</v>
      </c>
      <c r="H687" s="5" t="str">
        <f>IFERROR(VLOOKUP(D687,Sheet3!$C$1:$D$184,2,FALSE),"Check Registration")</f>
        <v>Check Registration</v>
      </c>
      <c r="I687" s="14"/>
    </row>
    <row r="688" spans="2:9" x14ac:dyDescent="0.2">
      <c r="B688" s="12"/>
      <c r="C688" s="18" t="s">
        <v>860</v>
      </c>
      <c r="D688" s="6"/>
      <c r="E688" s="5" t="s">
        <v>540</v>
      </c>
      <c r="F688" s="2"/>
      <c r="G688" s="5" t="s">
        <v>540</v>
      </c>
      <c r="H688" s="5" t="str">
        <f>IFERROR(VLOOKUP(D688,Sheet3!$C$1:$D$184,2,FALSE),"Check Registration")</f>
        <v>Check Registration</v>
      </c>
      <c r="I688" s="14"/>
    </row>
    <row r="689" spans="2:9" x14ac:dyDescent="0.2">
      <c r="B689" s="12"/>
      <c r="C689" s="18" t="s">
        <v>861</v>
      </c>
      <c r="D689" s="6"/>
      <c r="E689" s="5" t="s">
        <v>540</v>
      </c>
      <c r="F689" s="2"/>
      <c r="G689" s="5" t="s">
        <v>540</v>
      </c>
      <c r="H689" s="5" t="str">
        <f>IFERROR(VLOOKUP(D689,Sheet3!$C$1:$D$184,2,FALSE),"Check Registration")</f>
        <v>Check Registration</v>
      </c>
      <c r="I689" s="14"/>
    </row>
    <row r="690" spans="2:9" x14ac:dyDescent="0.2">
      <c r="B690" s="12"/>
      <c r="I690" s="14"/>
    </row>
    <row r="691" spans="2:9" x14ac:dyDescent="0.2">
      <c r="B691" s="12"/>
      <c r="C691" s="13" t="s">
        <v>868</v>
      </c>
      <c r="D691" s="6"/>
      <c r="F691" s="5" t="s">
        <v>855</v>
      </c>
      <c r="G691" s="5" t="s">
        <v>865</v>
      </c>
      <c r="H691" s="5" t="s">
        <v>11</v>
      </c>
      <c r="I691" s="14"/>
    </row>
    <row r="692" spans="2:9" x14ac:dyDescent="0.2">
      <c r="B692" s="12"/>
      <c r="C692" s="13" t="s">
        <v>869</v>
      </c>
      <c r="D692" s="6"/>
      <c r="F692" s="19" t="str">
        <f>IFERROR(AVERAGE(F680:F686)," ")</f>
        <v xml:space="preserve"> </v>
      </c>
      <c r="G692" s="19" t="str">
        <f>IFERROR(AVERAGE(G680:G686)," ")</f>
        <v xml:space="preserve"> </v>
      </c>
      <c r="H692" s="20" t="str">
        <f>IF(F692&gt;1200, "A", IF(F692&gt;900, "B", IF(F692&gt;600, "C", "D")))</f>
        <v>A</v>
      </c>
      <c r="I692" s="14"/>
    </row>
    <row r="693" spans="2:9" x14ac:dyDescent="0.2">
      <c r="B693" s="12"/>
      <c r="C693" s="21" t="s">
        <v>10</v>
      </c>
      <c r="D693" s="32"/>
      <c r="I693" s="14"/>
    </row>
    <row r="694" spans="2:9" x14ac:dyDescent="0.2">
      <c r="B694" s="12"/>
      <c r="C694" s="21" t="s">
        <v>2</v>
      </c>
      <c r="D694" s="6"/>
      <c r="F694" s="16" t="s">
        <v>862</v>
      </c>
      <c r="G694" s="16" t="s">
        <v>863</v>
      </c>
      <c r="H694" s="16" t="s">
        <v>864</v>
      </c>
      <c r="I694" s="14"/>
    </row>
    <row r="695" spans="2:9" x14ac:dyDescent="0.2">
      <c r="B695" s="12"/>
      <c r="C695" s="21" t="s">
        <v>870</v>
      </c>
      <c r="D695" s="6"/>
      <c r="F695" s="5">
        <v>1200</v>
      </c>
      <c r="G695" s="5">
        <v>2500</v>
      </c>
      <c r="H695" s="16" t="s">
        <v>5</v>
      </c>
      <c r="I695" s="14"/>
    </row>
    <row r="696" spans="2:9" x14ac:dyDescent="0.2">
      <c r="B696" s="12"/>
      <c r="F696" s="5">
        <v>900</v>
      </c>
      <c r="G696" s="5">
        <v>1200</v>
      </c>
      <c r="H696" s="16" t="s">
        <v>6</v>
      </c>
      <c r="I696" s="14"/>
    </row>
    <row r="697" spans="2:9" ht="15" x14ac:dyDescent="0.25">
      <c r="B697" s="12"/>
      <c r="C697" s="22"/>
      <c r="F697" s="5">
        <v>600</v>
      </c>
      <c r="G697" s="5">
        <v>900</v>
      </c>
      <c r="H697" s="16" t="s">
        <v>7</v>
      </c>
      <c r="I697" s="14"/>
    </row>
    <row r="698" spans="2:9" x14ac:dyDescent="0.2">
      <c r="B698" s="12"/>
      <c r="F698" s="5">
        <v>0</v>
      </c>
      <c r="G698" s="5">
        <v>600</v>
      </c>
      <c r="H698" s="16" t="s">
        <v>8</v>
      </c>
      <c r="I698" s="14"/>
    </row>
    <row r="699" spans="2:9" ht="15" x14ac:dyDescent="0.25">
      <c r="B699" s="12"/>
      <c r="C699" s="22"/>
      <c r="I699" s="14"/>
    </row>
    <row r="700" spans="2:9" x14ac:dyDescent="0.2">
      <c r="B700" s="12"/>
      <c r="D700" s="7"/>
      <c r="F700" s="16" t="s">
        <v>11</v>
      </c>
      <c r="G700" s="16" t="s">
        <v>866</v>
      </c>
      <c r="H700" s="16" t="s">
        <v>867</v>
      </c>
      <c r="I700" s="14"/>
    </row>
    <row r="701" spans="2:9" x14ac:dyDescent="0.2">
      <c r="B701" s="12"/>
      <c r="D701" s="7"/>
      <c r="F701" s="23" t="str">
        <f>H692</f>
        <v>A</v>
      </c>
      <c r="G701" s="24">
        <f>IF(F701="D",F698,IF(F701="C",F697-50,IF(F701="B",F696-50,IF(F701="A",F695-50))))</f>
        <v>1150</v>
      </c>
      <c r="H701" s="24">
        <f>IF(F701="D",G698+50,IF(F701="C",G697+50,IF(F701="B",G696+50,IF(F701="A",G695))))</f>
        <v>2500</v>
      </c>
      <c r="I701" s="14"/>
    </row>
    <row r="702" spans="2:9" ht="13.5" thickBot="1" x14ac:dyDescent="0.25">
      <c r="B702" s="25"/>
      <c r="C702" s="26"/>
      <c r="D702" s="27"/>
      <c r="E702" s="27"/>
      <c r="F702" s="27"/>
      <c r="G702" s="27"/>
      <c r="H702" s="27"/>
      <c r="I702" s="28"/>
    </row>
    <row r="703" spans="2:9" ht="13.5" thickBot="1" x14ac:dyDescent="0.25">
      <c r="D703" s="7"/>
    </row>
    <row r="704" spans="2:9" x14ac:dyDescent="0.2">
      <c r="B704" s="9"/>
      <c r="C704" s="10"/>
      <c r="D704" s="10"/>
      <c r="E704" s="10"/>
      <c r="F704" s="10"/>
      <c r="G704" s="10"/>
      <c r="H704" s="10"/>
      <c r="I704" s="11"/>
    </row>
    <row r="705" spans="2:9" x14ac:dyDescent="0.2">
      <c r="B705" s="12"/>
      <c r="C705" s="13" t="s">
        <v>1</v>
      </c>
      <c r="D705" s="75"/>
      <c r="E705" s="75"/>
      <c r="I705" s="14"/>
    </row>
    <row r="706" spans="2:9" x14ac:dyDescent="0.2">
      <c r="B706" s="12"/>
      <c r="I706" s="14"/>
    </row>
    <row r="707" spans="2:9" x14ac:dyDescent="0.2">
      <c r="B707" s="12"/>
      <c r="C707" s="15"/>
      <c r="D707" s="16" t="s">
        <v>536</v>
      </c>
      <c r="E707" s="16" t="s">
        <v>9</v>
      </c>
      <c r="F707" s="16" t="s">
        <v>537</v>
      </c>
      <c r="G707" s="16" t="s">
        <v>857</v>
      </c>
      <c r="H707" s="16" t="s">
        <v>13</v>
      </c>
      <c r="I707" s="14"/>
    </row>
    <row r="708" spans="2:9" x14ac:dyDescent="0.2">
      <c r="B708" s="12"/>
      <c r="C708" s="17" t="s">
        <v>16</v>
      </c>
      <c r="D708" s="40"/>
      <c r="E708" s="5" t="str">
        <f>IFERROR(VLOOKUP($D708, Sheet2!$A$2:$D$538,2,FALSE),"")</f>
        <v/>
      </c>
      <c r="F708" s="5" t="str">
        <f>IFERROR(VLOOKUP($D708, Sheet2!$A$2:$D$538,3,FALSE),"")</f>
        <v/>
      </c>
      <c r="G708" s="5" t="str">
        <f>IFERROR(VLOOKUP($D708, Sheet2!$A$2:$D$538,4,FALSE),"")</f>
        <v/>
      </c>
      <c r="H708" s="5" t="str">
        <f>IFERROR(VLOOKUP(D708,Sheet3!$C$1:$D$184,2,FALSE),"Check Registration")</f>
        <v>Check Registration</v>
      </c>
      <c r="I708" s="14"/>
    </row>
    <row r="709" spans="2:9" x14ac:dyDescent="0.2">
      <c r="B709" s="12"/>
      <c r="C709" s="17" t="s">
        <v>17</v>
      </c>
      <c r="D709" s="40"/>
      <c r="E709" s="5" t="str">
        <f>IFERROR(VLOOKUP($D709, Sheet2!$A$2:$D$538,2,FALSE),"")</f>
        <v/>
      </c>
      <c r="F709" s="5" t="str">
        <f>IFERROR(VLOOKUP($D709, Sheet2!$A$2:$D$538,3,FALSE),"")</f>
        <v/>
      </c>
      <c r="G709" s="5" t="str">
        <f>IFERROR(VLOOKUP($D709, Sheet2!$A$2:$D$538,4,FALSE),"")</f>
        <v/>
      </c>
      <c r="H709" s="5" t="str">
        <f>IFERROR(VLOOKUP(D709,Sheet3!$C$1:$D$184,2,FALSE),"Check Registration")</f>
        <v>Check Registration</v>
      </c>
      <c r="I709" s="14"/>
    </row>
    <row r="710" spans="2:9" x14ac:dyDescent="0.2">
      <c r="B710" s="12"/>
      <c r="C710" s="17" t="s">
        <v>18</v>
      </c>
      <c r="D710" s="40"/>
      <c r="E710" s="5" t="str">
        <f>IFERROR(VLOOKUP($D710, Sheet2!$A$2:$D$538,2,FALSE),"")</f>
        <v/>
      </c>
      <c r="F710" s="5" t="str">
        <f>IFERROR(VLOOKUP($D710, Sheet2!$A$2:$D$538,3,FALSE),"")</f>
        <v/>
      </c>
      <c r="G710" s="5" t="str">
        <f>IFERROR(VLOOKUP($D710, Sheet2!$A$2:$D$538,4,FALSE),"")</f>
        <v/>
      </c>
      <c r="H710" s="5" t="str">
        <f>IFERROR(VLOOKUP(D710,Sheet3!$C$1:$D$184,2,FALSE),"Check Registration")</f>
        <v>Check Registration</v>
      </c>
      <c r="I710" s="14"/>
    </row>
    <row r="711" spans="2:9" x14ac:dyDescent="0.2">
      <c r="B711" s="12"/>
      <c r="C711" s="17" t="s">
        <v>19</v>
      </c>
      <c r="D711" s="40"/>
      <c r="E711" s="5" t="str">
        <f>IFERROR(VLOOKUP($D711, Sheet2!$A$2:$D$538,2,FALSE),"")</f>
        <v/>
      </c>
      <c r="F711" s="5" t="str">
        <f>IFERROR(VLOOKUP($D711, Sheet2!$A$2:$D$538,3,FALSE),"")</f>
        <v/>
      </c>
      <c r="G711" s="5" t="str">
        <f>IFERROR(VLOOKUP($D711, Sheet2!$A$2:$D$538,4,FALSE),"")</f>
        <v/>
      </c>
      <c r="H711" s="5" t="str">
        <f>IFERROR(VLOOKUP(D711,Sheet3!$C$1:$D$184,2,FALSE),"Check Registration")</f>
        <v>Check Registration</v>
      </c>
      <c r="I711" s="14"/>
    </row>
    <row r="712" spans="2:9" x14ac:dyDescent="0.2">
      <c r="B712" s="12"/>
      <c r="C712" s="17" t="s">
        <v>858</v>
      </c>
      <c r="D712" s="40"/>
      <c r="E712" s="5" t="str">
        <f>IFERROR(VLOOKUP($D712, Sheet2!$A$2:$D$538,2,FALSE),"")</f>
        <v/>
      </c>
      <c r="F712" s="5" t="str">
        <f>IFERROR(VLOOKUP($D712, Sheet2!$A$2:$D$538,3,FALSE),"")</f>
        <v/>
      </c>
      <c r="G712" s="5" t="str">
        <f>IFERROR(VLOOKUP($D712, Sheet2!$A$2:$D$538,4,FALSE),"")</f>
        <v/>
      </c>
      <c r="H712" s="5" t="str">
        <f>IFERROR(VLOOKUP(D712,Sheet3!$C$1:$D$184,2,FALSE),"Check Registration")</f>
        <v>Check Registration</v>
      </c>
      <c r="I712" s="14"/>
    </row>
    <row r="713" spans="2:9" x14ac:dyDescent="0.2">
      <c r="B713" s="12"/>
      <c r="C713" s="18" t="s">
        <v>538</v>
      </c>
      <c r="D713" s="6"/>
      <c r="E713" s="5" t="s">
        <v>540</v>
      </c>
      <c r="F713" s="2"/>
      <c r="G713" s="5" t="s">
        <v>540</v>
      </c>
      <c r="H713" s="5" t="str">
        <f>IFERROR(VLOOKUP(D713,Sheet3!$C$1:$D$184,2,FALSE),"Check Registration")</f>
        <v>Check Registration</v>
      </c>
      <c r="I713" s="14"/>
    </row>
    <row r="714" spans="2:9" x14ac:dyDescent="0.2">
      <c r="B714" s="12"/>
      <c r="C714" s="18" t="s">
        <v>539</v>
      </c>
      <c r="D714" s="6"/>
      <c r="E714" s="5" t="s">
        <v>540</v>
      </c>
      <c r="F714" s="2"/>
      <c r="G714" s="5" t="s">
        <v>540</v>
      </c>
      <c r="H714" s="5" t="str">
        <f>IFERROR(VLOOKUP(D714,Sheet3!$C$1:$D$184,2,FALSE),"Check Registration")</f>
        <v>Check Registration</v>
      </c>
      <c r="I714" s="14"/>
    </row>
    <row r="715" spans="2:9" x14ac:dyDescent="0.2">
      <c r="B715" s="12"/>
      <c r="C715" s="18" t="s">
        <v>859</v>
      </c>
      <c r="D715" s="6"/>
      <c r="E715" s="5" t="s">
        <v>540</v>
      </c>
      <c r="F715" s="2"/>
      <c r="G715" s="5" t="s">
        <v>540</v>
      </c>
      <c r="H715" s="5" t="str">
        <f>IFERROR(VLOOKUP(D715,Sheet3!$C$1:$D$184,2,FALSE),"Check Registration")</f>
        <v>Check Registration</v>
      </c>
      <c r="I715" s="14"/>
    </row>
    <row r="716" spans="2:9" x14ac:dyDescent="0.2">
      <c r="B716" s="12"/>
      <c r="C716" s="18" t="s">
        <v>860</v>
      </c>
      <c r="D716" s="6"/>
      <c r="E716" s="5" t="s">
        <v>540</v>
      </c>
      <c r="F716" s="2"/>
      <c r="G716" s="5" t="s">
        <v>540</v>
      </c>
      <c r="H716" s="5" t="str">
        <f>IFERROR(VLOOKUP(D716,Sheet3!$C$1:$D$184,2,FALSE),"Check Registration")</f>
        <v>Check Registration</v>
      </c>
      <c r="I716" s="14"/>
    </row>
    <row r="717" spans="2:9" x14ac:dyDescent="0.2">
      <c r="B717" s="12"/>
      <c r="C717" s="18" t="s">
        <v>861</v>
      </c>
      <c r="D717" s="6"/>
      <c r="E717" s="5" t="s">
        <v>540</v>
      </c>
      <c r="F717" s="2"/>
      <c r="G717" s="5" t="s">
        <v>540</v>
      </c>
      <c r="H717" s="5" t="str">
        <f>IFERROR(VLOOKUP(D717,Sheet3!$C$1:$D$184,2,FALSE),"Check Registration")</f>
        <v>Check Registration</v>
      </c>
      <c r="I717" s="14"/>
    </row>
    <row r="718" spans="2:9" x14ac:dyDescent="0.2">
      <c r="B718" s="12"/>
      <c r="I718" s="14"/>
    </row>
    <row r="719" spans="2:9" x14ac:dyDescent="0.2">
      <c r="B719" s="12"/>
      <c r="C719" s="13" t="s">
        <v>868</v>
      </c>
      <c r="D719" s="6"/>
      <c r="F719" s="5" t="s">
        <v>855</v>
      </c>
      <c r="G719" s="5" t="s">
        <v>865</v>
      </c>
      <c r="H719" s="5" t="s">
        <v>11</v>
      </c>
      <c r="I719" s="14"/>
    </row>
    <row r="720" spans="2:9" x14ac:dyDescent="0.2">
      <c r="B720" s="12"/>
      <c r="C720" s="13" t="s">
        <v>869</v>
      </c>
      <c r="D720" s="6"/>
      <c r="F720" s="19" t="str">
        <f>IFERROR(AVERAGE(F708:F714)," ")</f>
        <v xml:space="preserve"> </v>
      </c>
      <c r="G720" s="19" t="str">
        <f>IFERROR(AVERAGE(G708:G714)," ")</f>
        <v xml:space="preserve"> </v>
      </c>
      <c r="H720" s="20" t="str">
        <f>IF(F720&gt;1200, "A", IF(F720&gt;900, "B", IF(F720&gt;600, "C", "D")))</f>
        <v>A</v>
      </c>
      <c r="I720" s="14"/>
    </row>
    <row r="721" spans="2:9" x14ac:dyDescent="0.2">
      <c r="B721" s="12"/>
      <c r="C721" s="21" t="s">
        <v>10</v>
      </c>
      <c r="D721" s="32"/>
      <c r="I721" s="14"/>
    </row>
    <row r="722" spans="2:9" x14ac:dyDescent="0.2">
      <c r="B722" s="12"/>
      <c r="C722" s="21" t="s">
        <v>2</v>
      </c>
      <c r="D722" s="6"/>
      <c r="F722" s="16" t="s">
        <v>862</v>
      </c>
      <c r="G722" s="16" t="s">
        <v>863</v>
      </c>
      <c r="H722" s="16" t="s">
        <v>864</v>
      </c>
      <c r="I722" s="14"/>
    </row>
    <row r="723" spans="2:9" x14ac:dyDescent="0.2">
      <c r="B723" s="12"/>
      <c r="C723" s="21" t="s">
        <v>870</v>
      </c>
      <c r="D723" s="6"/>
      <c r="F723" s="5">
        <v>1200</v>
      </c>
      <c r="G723" s="5">
        <v>2500</v>
      </c>
      <c r="H723" s="16" t="s">
        <v>5</v>
      </c>
      <c r="I723" s="14"/>
    </row>
    <row r="724" spans="2:9" x14ac:dyDescent="0.2">
      <c r="B724" s="12"/>
      <c r="F724" s="5">
        <v>900</v>
      </c>
      <c r="G724" s="5">
        <v>1200</v>
      </c>
      <c r="H724" s="16" t="s">
        <v>6</v>
      </c>
      <c r="I724" s="14"/>
    </row>
    <row r="725" spans="2:9" ht="15" x14ac:dyDescent="0.25">
      <c r="B725" s="12"/>
      <c r="C725" s="22"/>
      <c r="F725" s="5">
        <v>600</v>
      </c>
      <c r="G725" s="5">
        <v>900</v>
      </c>
      <c r="H725" s="16" t="s">
        <v>7</v>
      </c>
      <c r="I725" s="14"/>
    </row>
    <row r="726" spans="2:9" x14ac:dyDescent="0.2">
      <c r="B726" s="12"/>
      <c r="F726" s="5">
        <v>0</v>
      </c>
      <c r="G726" s="5">
        <v>600</v>
      </c>
      <c r="H726" s="16" t="s">
        <v>8</v>
      </c>
      <c r="I726" s="14"/>
    </row>
    <row r="727" spans="2:9" ht="15" x14ac:dyDescent="0.25">
      <c r="B727" s="12"/>
      <c r="C727" s="22"/>
      <c r="I727" s="14"/>
    </row>
    <row r="728" spans="2:9" x14ac:dyDescent="0.2">
      <c r="B728" s="12"/>
      <c r="D728" s="7"/>
      <c r="F728" s="16" t="s">
        <v>11</v>
      </c>
      <c r="G728" s="16" t="s">
        <v>866</v>
      </c>
      <c r="H728" s="16" t="s">
        <v>867</v>
      </c>
      <c r="I728" s="14"/>
    </row>
    <row r="729" spans="2:9" x14ac:dyDescent="0.2">
      <c r="B729" s="12"/>
      <c r="D729" s="7"/>
      <c r="F729" s="23" t="str">
        <f>H720</f>
        <v>A</v>
      </c>
      <c r="G729" s="24">
        <f>IF(F729="D",F726,IF(F729="C",F725-50,IF(F729="B",F724-50,IF(F729="A",F723-50))))</f>
        <v>1150</v>
      </c>
      <c r="H729" s="24">
        <f>IF(F729="D",G726+50,IF(F729="C",G725+50,IF(F729="B",G724+50,IF(F729="A",G723))))</f>
        <v>2500</v>
      </c>
      <c r="I729" s="14"/>
    </row>
    <row r="730" spans="2:9" ht="13.5" thickBot="1" x14ac:dyDescent="0.25">
      <c r="B730" s="25"/>
      <c r="C730" s="26"/>
      <c r="D730" s="27"/>
      <c r="E730" s="27"/>
      <c r="F730" s="27"/>
      <c r="G730" s="27"/>
      <c r="H730" s="27"/>
      <c r="I730" s="28"/>
    </row>
    <row r="731" spans="2:9" ht="13.5" thickBot="1" x14ac:dyDescent="0.25"/>
    <row r="732" spans="2:9" x14ac:dyDescent="0.2">
      <c r="B732" s="9"/>
      <c r="C732" s="10"/>
      <c r="D732" s="10"/>
      <c r="E732" s="10"/>
      <c r="F732" s="10"/>
      <c r="G732" s="10"/>
      <c r="H732" s="10"/>
      <c r="I732" s="11"/>
    </row>
    <row r="733" spans="2:9" x14ac:dyDescent="0.2">
      <c r="B733" s="12"/>
      <c r="C733" s="13" t="s">
        <v>1</v>
      </c>
      <c r="D733" s="75"/>
      <c r="E733" s="75"/>
      <c r="I733" s="14"/>
    </row>
    <row r="734" spans="2:9" x14ac:dyDescent="0.2">
      <c r="B734" s="12"/>
      <c r="I734" s="14"/>
    </row>
    <row r="735" spans="2:9" x14ac:dyDescent="0.2">
      <c r="B735" s="12"/>
      <c r="C735" s="15"/>
      <c r="D735" s="16" t="s">
        <v>536</v>
      </c>
      <c r="E735" s="16" t="s">
        <v>9</v>
      </c>
      <c r="F735" s="16" t="s">
        <v>537</v>
      </c>
      <c r="G735" s="16" t="s">
        <v>857</v>
      </c>
      <c r="H735" s="16" t="s">
        <v>13</v>
      </c>
      <c r="I735" s="14"/>
    </row>
    <row r="736" spans="2:9" x14ac:dyDescent="0.2">
      <c r="B736" s="12"/>
      <c r="C736" s="17" t="s">
        <v>16</v>
      </c>
      <c r="D736" s="40"/>
      <c r="E736" s="5" t="str">
        <f>IFERROR(VLOOKUP($D736, Sheet2!$A$2:$D$538,2,FALSE),"")</f>
        <v/>
      </c>
      <c r="F736" s="5" t="str">
        <f>IFERROR(VLOOKUP($D736, Sheet2!$A$2:$D$538,3,FALSE),"")</f>
        <v/>
      </c>
      <c r="G736" s="5" t="str">
        <f>IFERROR(VLOOKUP($D736, Sheet2!$A$2:$D$538,4,FALSE),"")</f>
        <v/>
      </c>
      <c r="H736" s="5" t="str">
        <f>IFERROR(VLOOKUP(D736,Sheet3!$C$1:$D$184,2,FALSE),"Check Registration")</f>
        <v>Check Registration</v>
      </c>
      <c r="I736" s="14"/>
    </row>
    <row r="737" spans="2:9" x14ac:dyDescent="0.2">
      <c r="B737" s="12"/>
      <c r="C737" s="17" t="s">
        <v>17</v>
      </c>
      <c r="D737" s="40"/>
      <c r="E737" s="5" t="str">
        <f>IFERROR(VLOOKUP($D737, Sheet2!$A$2:$D$538,2,FALSE),"")</f>
        <v/>
      </c>
      <c r="F737" s="5" t="str">
        <f>IFERROR(VLOOKUP($D737, Sheet2!$A$2:$D$538,3,FALSE),"")</f>
        <v/>
      </c>
      <c r="G737" s="5" t="str">
        <f>IFERROR(VLOOKUP($D737, Sheet2!$A$2:$D$538,4,FALSE),"")</f>
        <v/>
      </c>
      <c r="H737" s="5" t="str">
        <f>IFERROR(VLOOKUP(D737,Sheet3!$C$1:$D$184,2,FALSE),"Check Registration")</f>
        <v>Check Registration</v>
      </c>
      <c r="I737" s="14"/>
    </row>
    <row r="738" spans="2:9" x14ac:dyDescent="0.2">
      <c r="B738" s="12"/>
      <c r="C738" s="17" t="s">
        <v>18</v>
      </c>
      <c r="D738" s="40"/>
      <c r="E738" s="5" t="str">
        <f>IFERROR(VLOOKUP($D738, Sheet2!$A$2:$D$538,2,FALSE),"")</f>
        <v/>
      </c>
      <c r="F738" s="5" t="str">
        <f>IFERROR(VLOOKUP($D738, Sheet2!$A$2:$D$538,3,FALSE),"")</f>
        <v/>
      </c>
      <c r="G738" s="5" t="str">
        <f>IFERROR(VLOOKUP($D738, Sheet2!$A$2:$D$538,4,FALSE),"")</f>
        <v/>
      </c>
      <c r="H738" s="5" t="str">
        <f>IFERROR(VLOOKUP(D738,Sheet3!$C$1:$D$184,2,FALSE),"Check Registration")</f>
        <v>Check Registration</v>
      </c>
      <c r="I738" s="14"/>
    </row>
    <row r="739" spans="2:9" x14ac:dyDescent="0.2">
      <c r="B739" s="12"/>
      <c r="C739" s="17" t="s">
        <v>19</v>
      </c>
      <c r="D739" s="40"/>
      <c r="E739" s="5" t="str">
        <f>IFERROR(VLOOKUP($D739, Sheet2!$A$2:$D$538,2,FALSE),"")</f>
        <v/>
      </c>
      <c r="F739" s="5" t="str">
        <f>IFERROR(VLOOKUP($D739, Sheet2!$A$2:$D$538,3,FALSE),"")</f>
        <v/>
      </c>
      <c r="G739" s="5" t="str">
        <f>IFERROR(VLOOKUP($D739, Sheet2!$A$2:$D$538,4,FALSE),"")</f>
        <v/>
      </c>
      <c r="H739" s="5" t="str">
        <f>IFERROR(VLOOKUP(D739,Sheet3!$C$1:$D$184,2,FALSE),"Check Registration")</f>
        <v>Check Registration</v>
      </c>
      <c r="I739" s="14"/>
    </row>
    <row r="740" spans="2:9" x14ac:dyDescent="0.2">
      <c r="B740" s="12"/>
      <c r="C740" s="17" t="s">
        <v>858</v>
      </c>
      <c r="D740" s="40"/>
      <c r="E740" s="5" t="str">
        <f>IFERROR(VLOOKUP($D740, Sheet2!$A$2:$D$538,2,FALSE),"")</f>
        <v/>
      </c>
      <c r="F740" s="5" t="str">
        <f>IFERROR(VLOOKUP($D740, Sheet2!$A$2:$D$538,3,FALSE),"")</f>
        <v/>
      </c>
      <c r="G740" s="5" t="str">
        <f>IFERROR(VLOOKUP($D740, Sheet2!$A$2:$D$538,4,FALSE),"")</f>
        <v/>
      </c>
      <c r="H740" s="5" t="str">
        <f>IFERROR(VLOOKUP(D740,Sheet3!$C$1:$D$184,2,FALSE),"Check Registration")</f>
        <v>Check Registration</v>
      </c>
      <c r="I740" s="14"/>
    </row>
    <row r="741" spans="2:9" x14ac:dyDescent="0.2">
      <c r="B741" s="12"/>
      <c r="C741" s="18" t="s">
        <v>538</v>
      </c>
      <c r="D741" s="6"/>
      <c r="E741" s="5" t="s">
        <v>540</v>
      </c>
      <c r="F741" s="2"/>
      <c r="G741" s="5" t="s">
        <v>540</v>
      </c>
      <c r="H741" s="5" t="str">
        <f>IFERROR(VLOOKUP(D741,Sheet3!$C$1:$D$184,2,FALSE),"Check Registration")</f>
        <v>Check Registration</v>
      </c>
      <c r="I741" s="14"/>
    </row>
    <row r="742" spans="2:9" x14ac:dyDescent="0.2">
      <c r="B742" s="12"/>
      <c r="C742" s="18" t="s">
        <v>539</v>
      </c>
      <c r="D742" s="6"/>
      <c r="E742" s="5" t="s">
        <v>540</v>
      </c>
      <c r="F742" s="2"/>
      <c r="G742" s="5" t="s">
        <v>540</v>
      </c>
      <c r="H742" s="5" t="str">
        <f>IFERROR(VLOOKUP(D742,Sheet3!$C$1:$D$184,2,FALSE),"Check Registration")</f>
        <v>Check Registration</v>
      </c>
      <c r="I742" s="14"/>
    </row>
    <row r="743" spans="2:9" x14ac:dyDescent="0.2">
      <c r="B743" s="12"/>
      <c r="C743" s="18" t="s">
        <v>859</v>
      </c>
      <c r="D743" s="6"/>
      <c r="E743" s="5" t="s">
        <v>540</v>
      </c>
      <c r="F743" s="2"/>
      <c r="G743" s="5" t="s">
        <v>540</v>
      </c>
      <c r="H743" s="5" t="str">
        <f>IFERROR(VLOOKUP(D743,Sheet3!$C$1:$D$184,2,FALSE),"Check Registration")</f>
        <v>Check Registration</v>
      </c>
      <c r="I743" s="14"/>
    </row>
    <row r="744" spans="2:9" x14ac:dyDescent="0.2">
      <c r="B744" s="12"/>
      <c r="C744" s="18" t="s">
        <v>860</v>
      </c>
      <c r="D744" s="6"/>
      <c r="E744" s="5" t="s">
        <v>540</v>
      </c>
      <c r="F744" s="2"/>
      <c r="G744" s="5" t="s">
        <v>540</v>
      </c>
      <c r="H744" s="5" t="str">
        <f>IFERROR(VLOOKUP(D744,Sheet3!$C$1:$D$184,2,FALSE),"Check Registration")</f>
        <v>Check Registration</v>
      </c>
      <c r="I744" s="14"/>
    </row>
    <row r="745" spans="2:9" x14ac:dyDescent="0.2">
      <c r="B745" s="12"/>
      <c r="C745" s="18" t="s">
        <v>861</v>
      </c>
      <c r="D745" s="6"/>
      <c r="E745" s="5" t="s">
        <v>540</v>
      </c>
      <c r="F745" s="2"/>
      <c r="G745" s="5" t="s">
        <v>540</v>
      </c>
      <c r="H745" s="5" t="str">
        <f>IFERROR(VLOOKUP(D745,Sheet3!$C$1:$D$184,2,FALSE),"Check Registration")</f>
        <v>Check Registration</v>
      </c>
      <c r="I745" s="14"/>
    </row>
    <row r="746" spans="2:9" x14ac:dyDescent="0.2">
      <c r="B746" s="12"/>
      <c r="I746" s="14"/>
    </row>
    <row r="747" spans="2:9" x14ac:dyDescent="0.2">
      <c r="B747" s="12"/>
      <c r="C747" s="13" t="s">
        <v>868</v>
      </c>
      <c r="D747" s="6"/>
      <c r="F747" s="5" t="s">
        <v>855</v>
      </c>
      <c r="G747" s="5" t="s">
        <v>865</v>
      </c>
      <c r="H747" s="5" t="s">
        <v>11</v>
      </c>
      <c r="I747" s="14"/>
    </row>
    <row r="748" spans="2:9" x14ac:dyDescent="0.2">
      <c r="B748" s="12"/>
      <c r="C748" s="13" t="s">
        <v>869</v>
      </c>
      <c r="D748" s="6"/>
      <c r="F748" s="19" t="str">
        <f>IFERROR(AVERAGE(F736:F742)," ")</f>
        <v xml:space="preserve"> </v>
      </c>
      <c r="G748" s="19" t="str">
        <f>IFERROR(AVERAGE(G736:G742)," ")</f>
        <v xml:space="preserve"> </v>
      </c>
      <c r="H748" s="20" t="str">
        <f>IF(F748&gt;1200, "A", IF(F748&gt;900, "B", IF(F748&gt;600, "C", "D")))</f>
        <v>A</v>
      </c>
      <c r="I748" s="14"/>
    </row>
    <row r="749" spans="2:9" x14ac:dyDescent="0.2">
      <c r="B749" s="12"/>
      <c r="C749" s="21" t="s">
        <v>10</v>
      </c>
      <c r="D749" s="32"/>
      <c r="I749" s="14"/>
    </row>
    <row r="750" spans="2:9" x14ac:dyDescent="0.2">
      <c r="B750" s="12"/>
      <c r="C750" s="21" t="s">
        <v>2</v>
      </c>
      <c r="D750" s="6"/>
      <c r="F750" s="16" t="s">
        <v>862</v>
      </c>
      <c r="G750" s="16" t="s">
        <v>863</v>
      </c>
      <c r="H750" s="16" t="s">
        <v>864</v>
      </c>
      <c r="I750" s="14"/>
    </row>
    <row r="751" spans="2:9" x14ac:dyDescent="0.2">
      <c r="B751" s="12"/>
      <c r="C751" s="21" t="s">
        <v>870</v>
      </c>
      <c r="D751" s="6"/>
      <c r="F751" s="5">
        <v>1200</v>
      </c>
      <c r="G751" s="5">
        <v>2500</v>
      </c>
      <c r="H751" s="16" t="s">
        <v>5</v>
      </c>
      <c r="I751" s="14"/>
    </row>
    <row r="752" spans="2:9" x14ac:dyDescent="0.2">
      <c r="B752" s="12"/>
      <c r="F752" s="5">
        <v>900</v>
      </c>
      <c r="G752" s="5">
        <v>1200</v>
      </c>
      <c r="H752" s="16" t="s">
        <v>6</v>
      </c>
      <c r="I752" s="14"/>
    </row>
    <row r="753" spans="2:9" ht="15" x14ac:dyDescent="0.25">
      <c r="B753" s="12"/>
      <c r="C753" s="22"/>
      <c r="F753" s="5">
        <v>600</v>
      </c>
      <c r="G753" s="5">
        <v>900</v>
      </c>
      <c r="H753" s="16" t="s">
        <v>7</v>
      </c>
      <c r="I753" s="14"/>
    </row>
    <row r="754" spans="2:9" x14ac:dyDescent="0.2">
      <c r="B754" s="12"/>
      <c r="F754" s="5">
        <v>0</v>
      </c>
      <c r="G754" s="5">
        <v>600</v>
      </c>
      <c r="H754" s="16" t="s">
        <v>8</v>
      </c>
      <c r="I754" s="14"/>
    </row>
    <row r="755" spans="2:9" ht="15" x14ac:dyDescent="0.25">
      <c r="B755" s="12"/>
      <c r="C755" s="22"/>
      <c r="I755" s="14"/>
    </row>
    <row r="756" spans="2:9" x14ac:dyDescent="0.2">
      <c r="B756" s="12"/>
      <c r="D756" s="7"/>
      <c r="F756" s="16" t="s">
        <v>11</v>
      </c>
      <c r="G756" s="16" t="s">
        <v>866</v>
      </c>
      <c r="H756" s="16" t="s">
        <v>867</v>
      </c>
      <c r="I756" s="14"/>
    </row>
    <row r="757" spans="2:9" x14ac:dyDescent="0.2">
      <c r="B757" s="12"/>
      <c r="D757" s="7"/>
      <c r="F757" s="23" t="str">
        <f>H748</f>
        <v>A</v>
      </c>
      <c r="G757" s="24">
        <f>IF(F757="D",F754,IF(F757="C",F753-50,IF(F757="B",F752-50,IF(F757="A",F751-50))))</f>
        <v>1150</v>
      </c>
      <c r="H757" s="24">
        <f>IF(F757="D",G754+50,IF(F757="C",G753+50,IF(F757="B",G752+50,IF(F757="A",G751))))</f>
        <v>2500</v>
      </c>
      <c r="I757" s="14"/>
    </row>
    <row r="758" spans="2:9" ht="13.5" thickBot="1" x14ac:dyDescent="0.25">
      <c r="B758" s="25"/>
      <c r="C758" s="26"/>
      <c r="D758" s="27"/>
      <c r="E758" s="27"/>
      <c r="F758" s="27"/>
      <c r="G758" s="27"/>
      <c r="H758" s="27"/>
      <c r="I758" s="28"/>
    </row>
    <row r="759" spans="2:9" ht="13.5" thickBot="1" x14ac:dyDescent="0.25">
      <c r="D759" s="7"/>
    </row>
    <row r="760" spans="2:9" x14ac:dyDescent="0.2">
      <c r="B760" s="9"/>
      <c r="C760" s="10"/>
      <c r="D760" s="10"/>
      <c r="E760" s="10"/>
      <c r="F760" s="10"/>
      <c r="G760" s="10"/>
      <c r="H760" s="10"/>
      <c r="I760" s="11"/>
    </row>
    <row r="761" spans="2:9" x14ac:dyDescent="0.2">
      <c r="B761" s="12"/>
      <c r="C761" s="13" t="s">
        <v>1</v>
      </c>
      <c r="D761" s="75"/>
      <c r="E761" s="75"/>
      <c r="I761" s="14"/>
    </row>
    <row r="762" spans="2:9" x14ac:dyDescent="0.2">
      <c r="B762" s="12"/>
      <c r="I762" s="14"/>
    </row>
    <row r="763" spans="2:9" x14ac:dyDescent="0.2">
      <c r="B763" s="12"/>
      <c r="C763" s="15"/>
      <c r="D763" s="16" t="s">
        <v>536</v>
      </c>
      <c r="E763" s="16" t="s">
        <v>9</v>
      </c>
      <c r="F763" s="16" t="s">
        <v>537</v>
      </c>
      <c r="G763" s="16" t="s">
        <v>857</v>
      </c>
      <c r="H763" s="16" t="s">
        <v>13</v>
      </c>
      <c r="I763" s="14"/>
    </row>
    <row r="764" spans="2:9" x14ac:dyDescent="0.2">
      <c r="B764" s="12"/>
      <c r="C764" s="17" t="s">
        <v>16</v>
      </c>
      <c r="D764" s="40"/>
      <c r="E764" s="5" t="str">
        <f>IFERROR(VLOOKUP($D764, Sheet2!$A$2:$D$538,2,FALSE),"")</f>
        <v/>
      </c>
      <c r="F764" s="5" t="str">
        <f>IFERROR(VLOOKUP($D764, Sheet2!$A$2:$D$538,3,FALSE),"")</f>
        <v/>
      </c>
      <c r="G764" s="5" t="str">
        <f>IFERROR(VLOOKUP($D764, Sheet2!$A$2:$D$538,4,FALSE),"")</f>
        <v/>
      </c>
      <c r="H764" s="5" t="str">
        <f>IFERROR(VLOOKUP(D764,Sheet3!$C$1:$D$184,2,FALSE),"Check Registration")</f>
        <v>Check Registration</v>
      </c>
      <c r="I764" s="14"/>
    </row>
    <row r="765" spans="2:9" x14ac:dyDescent="0.2">
      <c r="B765" s="12"/>
      <c r="C765" s="17" t="s">
        <v>17</v>
      </c>
      <c r="D765" s="40"/>
      <c r="E765" s="5" t="str">
        <f>IFERROR(VLOOKUP($D765, Sheet2!$A$2:$D$538,2,FALSE),"")</f>
        <v/>
      </c>
      <c r="F765" s="5" t="str">
        <f>IFERROR(VLOOKUP($D765, Sheet2!$A$2:$D$538,3,FALSE),"")</f>
        <v/>
      </c>
      <c r="G765" s="5" t="str">
        <f>IFERROR(VLOOKUP($D765, Sheet2!$A$2:$D$538,4,FALSE),"")</f>
        <v/>
      </c>
      <c r="H765" s="5" t="str">
        <f>IFERROR(VLOOKUP(D765,Sheet3!$C$1:$D$184,2,FALSE),"Check Registration")</f>
        <v>Check Registration</v>
      </c>
      <c r="I765" s="14"/>
    </row>
    <row r="766" spans="2:9" x14ac:dyDescent="0.2">
      <c r="B766" s="12"/>
      <c r="C766" s="17" t="s">
        <v>18</v>
      </c>
      <c r="D766" s="40"/>
      <c r="E766" s="5" t="str">
        <f>IFERROR(VLOOKUP($D766, Sheet2!$A$2:$D$538,2,FALSE),"")</f>
        <v/>
      </c>
      <c r="F766" s="5" t="str">
        <f>IFERROR(VLOOKUP($D766, Sheet2!$A$2:$D$538,3,FALSE),"")</f>
        <v/>
      </c>
      <c r="G766" s="5" t="str">
        <f>IFERROR(VLOOKUP($D766, Sheet2!$A$2:$D$538,4,FALSE),"")</f>
        <v/>
      </c>
      <c r="H766" s="5" t="str">
        <f>IFERROR(VLOOKUP(D766,Sheet3!$C$1:$D$184,2,FALSE),"Check Registration")</f>
        <v>Check Registration</v>
      </c>
      <c r="I766" s="14"/>
    </row>
    <row r="767" spans="2:9" x14ac:dyDescent="0.2">
      <c r="B767" s="12"/>
      <c r="C767" s="17" t="s">
        <v>19</v>
      </c>
      <c r="D767" s="40"/>
      <c r="E767" s="5" t="str">
        <f>IFERROR(VLOOKUP($D767, Sheet2!$A$2:$D$538,2,FALSE),"")</f>
        <v/>
      </c>
      <c r="F767" s="5" t="str">
        <f>IFERROR(VLOOKUP($D767, Sheet2!$A$2:$D$538,3,FALSE),"")</f>
        <v/>
      </c>
      <c r="G767" s="5" t="str">
        <f>IFERROR(VLOOKUP($D767, Sheet2!$A$2:$D$538,4,FALSE),"")</f>
        <v/>
      </c>
      <c r="H767" s="5" t="str">
        <f>IFERROR(VLOOKUP(D767,Sheet3!$C$1:$D$184,2,FALSE),"Check Registration")</f>
        <v>Check Registration</v>
      </c>
      <c r="I767" s="14"/>
    </row>
    <row r="768" spans="2:9" x14ac:dyDescent="0.2">
      <c r="B768" s="12"/>
      <c r="C768" s="17" t="s">
        <v>858</v>
      </c>
      <c r="D768" s="40"/>
      <c r="E768" s="5" t="str">
        <f>IFERROR(VLOOKUP($D768, Sheet2!$A$2:$D$538,2,FALSE),"")</f>
        <v/>
      </c>
      <c r="F768" s="5" t="str">
        <f>IFERROR(VLOOKUP($D768, Sheet2!$A$2:$D$538,3,FALSE),"")</f>
        <v/>
      </c>
      <c r="G768" s="5" t="str">
        <f>IFERROR(VLOOKUP($D768, Sheet2!$A$2:$D$538,4,FALSE),"")</f>
        <v/>
      </c>
      <c r="H768" s="5" t="str">
        <f>IFERROR(VLOOKUP(D768,Sheet3!$C$1:$D$184,2,FALSE),"Check Registration")</f>
        <v>Check Registration</v>
      </c>
      <c r="I768" s="14"/>
    </row>
    <row r="769" spans="2:9" x14ac:dyDescent="0.2">
      <c r="B769" s="12"/>
      <c r="C769" s="18" t="s">
        <v>538</v>
      </c>
      <c r="D769" s="6"/>
      <c r="E769" s="5" t="s">
        <v>540</v>
      </c>
      <c r="F769" s="2"/>
      <c r="G769" s="5" t="s">
        <v>540</v>
      </c>
      <c r="H769" s="5" t="str">
        <f>IFERROR(VLOOKUP(D769,Sheet3!$C$1:$D$184,2,FALSE),"Check Registration")</f>
        <v>Check Registration</v>
      </c>
      <c r="I769" s="14"/>
    </row>
    <row r="770" spans="2:9" x14ac:dyDescent="0.2">
      <c r="B770" s="12"/>
      <c r="C770" s="18" t="s">
        <v>539</v>
      </c>
      <c r="D770" s="6"/>
      <c r="E770" s="5" t="s">
        <v>540</v>
      </c>
      <c r="F770" s="2"/>
      <c r="G770" s="5" t="s">
        <v>540</v>
      </c>
      <c r="H770" s="5" t="str">
        <f>IFERROR(VLOOKUP(D770,Sheet3!$C$1:$D$184,2,FALSE),"Check Registration")</f>
        <v>Check Registration</v>
      </c>
      <c r="I770" s="14"/>
    </row>
    <row r="771" spans="2:9" x14ac:dyDescent="0.2">
      <c r="B771" s="12"/>
      <c r="C771" s="18" t="s">
        <v>859</v>
      </c>
      <c r="D771" s="6"/>
      <c r="E771" s="5" t="s">
        <v>540</v>
      </c>
      <c r="F771" s="2"/>
      <c r="G771" s="5" t="s">
        <v>540</v>
      </c>
      <c r="H771" s="5" t="str">
        <f>IFERROR(VLOOKUP(D771,Sheet3!$C$1:$D$184,2,FALSE),"Check Registration")</f>
        <v>Check Registration</v>
      </c>
      <c r="I771" s="14"/>
    </row>
    <row r="772" spans="2:9" x14ac:dyDescent="0.2">
      <c r="B772" s="12"/>
      <c r="C772" s="18" t="s">
        <v>860</v>
      </c>
      <c r="D772" s="6"/>
      <c r="E772" s="5" t="s">
        <v>540</v>
      </c>
      <c r="F772" s="2"/>
      <c r="G772" s="5" t="s">
        <v>540</v>
      </c>
      <c r="H772" s="5" t="str">
        <f>IFERROR(VLOOKUP(D772,Sheet3!$C$1:$D$184,2,FALSE),"Check Registration")</f>
        <v>Check Registration</v>
      </c>
      <c r="I772" s="14"/>
    </row>
    <row r="773" spans="2:9" x14ac:dyDescent="0.2">
      <c r="B773" s="12"/>
      <c r="C773" s="18" t="s">
        <v>861</v>
      </c>
      <c r="D773" s="6"/>
      <c r="E773" s="5" t="s">
        <v>540</v>
      </c>
      <c r="F773" s="2"/>
      <c r="G773" s="5" t="s">
        <v>540</v>
      </c>
      <c r="H773" s="5" t="str">
        <f>IFERROR(VLOOKUP(D773,Sheet3!$C$1:$D$184,2,FALSE),"Check Registration")</f>
        <v>Check Registration</v>
      </c>
      <c r="I773" s="14"/>
    </row>
    <row r="774" spans="2:9" x14ac:dyDescent="0.2">
      <c r="B774" s="12"/>
      <c r="I774" s="14"/>
    </row>
    <row r="775" spans="2:9" x14ac:dyDescent="0.2">
      <c r="B775" s="12"/>
      <c r="C775" s="13" t="s">
        <v>868</v>
      </c>
      <c r="D775" s="6"/>
      <c r="F775" s="5" t="s">
        <v>855</v>
      </c>
      <c r="G775" s="5" t="s">
        <v>865</v>
      </c>
      <c r="H775" s="5" t="s">
        <v>11</v>
      </c>
      <c r="I775" s="14"/>
    </row>
    <row r="776" spans="2:9" x14ac:dyDescent="0.2">
      <c r="B776" s="12"/>
      <c r="C776" s="13" t="s">
        <v>869</v>
      </c>
      <c r="D776" s="6"/>
      <c r="F776" s="19" t="str">
        <f>IFERROR(AVERAGE(F764:F770)," ")</f>
        <v xml:space="preserve"> </v>
      </c>
      <c r="G776" s="19" t="str">
        <f>IFERROR(AVERAGE(G764:G770)," ")</f>
        <v xml:space="preserve"> </v>
      </c>
      <c r="H776" s="20" t="str">
        <f>IF(F776&gt;1200, "A", IF(F776&gt;900, "B", IF(F776&gt;600, "C", "D")))</f>
        <v>A</v>
      </c>
      <c r="I776" s="14"/>
    </row>
    <row r="777" spans="2:9" x14ac:dyDescent="0.2">
      <c r="B777" s="12"/>
      <c r="C777" s="21" t="s">
        <v>10</v>
      </c>
      <c r="D777" s="32"/>
      <c r="I777" s="14"/>
    </row>
    <row r="778" spans="2:9" x14ac:dyDescent="0.2">
      <c r="B778" s="12"/>
      <c r="C778" s="21" t="s">
        <v>2</v>
      </c>
      <c r="D778" s="6"/>
      <c r="F778" s="16" t="s">
        <v>862</v>
      </c>
      <c r="G778" s="16" t="s">
        <v>863</v>
      </c>
      <c r="H778" s="16" t="s">
        <v>864</v>
      </c>
      <c r="I778" s="14"/>
    </row>
    <row r="779" spans="2:9" x14ac:dyDescent="0.2">
      <c r="B779" s="12"/>
      <c r="C779" s="21" t="s">
        <v>870</v>
      </c>
      <c r="D779" s="6"/>
      <c r="F779" s="5">
        <v>1200</v>
      </c>
      <c r="G779" s="5">
        <v>2500</v>
      </c>
      <c r="H779" s="16" t="s">
        <v>5</v>
      </c>
      <c r="I779" s="14"/>
    </row>
    <row r="780" spans="2:9" x14ac:dyDescent="0.2">
      <c r="B780" s="12"/>
      <c r="F780" s="5">
        <v>900</v>
      </c>
      <c r="G780" s="5">
        <v>1200</v>
      </c>
      <c r="H780" s="16" t="s">
        <v>6</v>
      </c>
      <c r="I780" s="14"/>
    </row>
    <row r="781" spans="2:9" ht="15" x14ac:dyDescent="0.25">
      <c r="B781" s="12"/>
      <c r="C781" s="22"/>
      <c r="F781" s="5">
        <v>600</v>
      </c>
      <c r="G781" s="5">
        <v>900</v>
      </c>
      <c r="H781" s="16" t="s">
        <v>7</v>
      </c>
      <c r="I781" s="14"/>
    </row>
    <row r="782" spans="2:9" x14ac:dyDescent="0.2">
      <c r="B782" s="12"/>
      <c r="F782" s="5">
        <v>0</v>
      </c>
      <c r="G782" s="5">
        <v>600</v>
      </c>
      <c r="H782" s="16" t="s">
        <v>8</v>
      </c>
      <c r="I782" s="14"/>
    </row>
    <row r="783" spans="2:9" ht="15" x14ac:dyDescent="0.25">
      <c r="B783" s="12"/>
      <c r="C783" s="22"/>
      <c r="I783" s="14"/>
    </row>
    <row r="784" spans="2:9" x14ac:dyDescent="0.2">
      <c r="B784" s="12"/>
      <c r="D784" s="7"/>
      <c r="F784" s="16" t="s">
        <v>11</v>
      </c>
      <c r="G784" s="16" t="s">
        <v>866</v>
      </c>
      <c r="H784" s="16" t="s">
        <v>867</v>
      </c>
      <c r="I784" s="14"/>
    </row>
    <row r="785" spans="2:9" x14ac:dyDescent="0.2">
      <c r="B785" s="12"/>
      <c r="D785" s="7"/>
      <c r="F785" s="23" t="str">
        <f>H776</f>
        <v>A</v>
      </c>
      <c r="G785" s="24">
        <f>IF(F785="D",F782,IF(F785="C",F781-50,IF(F785="B",F780-50,IF(F785="A",F779-50))))</f>
        <v>1150</v>
      </c>
      <c r="H785" s="24">
        <f>IF(F785="D",G782+50,IF(F785="C",G781+50,IF(F785="B",G780+50,IF(F785="A",G779))))</f>
        <v>2500</v>
      </c>
      <c r="I785" s="14"/>
    </row>
    <row r="786" spans="2:9" ht="13.5" thickBot="1" x14ac:dyDescent="0.25">
      <c r="B786" s="25"/>
      <c r="C786" s="26"/>
      <c r="D786" s="27"/>
      <c r="E786" s="27"/>
      <c r="F786" s="27"/>
      <c r="G786" s="27"/>
      <c r="H786" s="27"/>
      <c r="I786" s="28"/>
    </row>
    <row r="787" spans="2:9" ht="13.5" thickBot="1" x14ac:dyDescent="0.25"/>
    <row r="788" spans="2:9" x14ac:dyDescent="0.2">
      <c r="B788" s="9"/>
      <c r="C788" s="10"/>
      <c r="D788" s="10"/>
      <c r="E788" s="10"/>
      <c r="F788" s="10"/>
      <c r="G788" s="10"/>
      <c r="H788" s="10"/>
      <c r="I788" s="11"/>
    </row>
    <row r="789" spans="2:9" x14ac:dyDescent="0.2">
      <c r="B789" s="12"/>
      <c r="C789" s="13" t="s">
        <v>1</v>
      </c>
      <c r="D789" s="75"/>
      <c r="E789" s="75"/>
      <c r="I789" s="14"/>
    </row>
    <row r="790" spans="2:9" x14ac:dyDescent="0.2">
      <c r="B790" s="12"/>
      <c r="I790" s="14"/>
    </row>
    <row r="791" spans="2:9" x14ac:dyDescent="0.2">
      <c r="B791" s="12"/>
      <c r="C791" s="15"/>
      <c r="D791" s="16" t="s">
        <v>536</v>
      </c>
      <c r="E791" s="16" t="s">
        <v>9</v>
      </c>
      <c r="F791" s="16" t="s">
        <v>537</v>
      </c>
      <c r="G791" s="16" t="s">
        <v>857</v>
      </c>
      <c r="H791" s="16" t="s">
        <v>13</v>
      </c>
      <c r="I791" s="14"/>
    </row>
    <row r="792" spans="2:9" x14ac:dyDescent="0.2">
      <c r="B792" s="12"/>
      <c r="C792" s="17" t="s">
        <v>16</v>
      </c>
      <c r="D792" s="40"/>
      <c r="E792" s="5" t="str">
        <f>IFERROR(VLOOKUP($D792, Sheet2!$A$2:$D$538,2,FALSE),"")</f>
        <v/>
      </c>
      <c r="F792" s="5" t="str">
        <f>IFERROR(VLOOKUP($D792, Sheet2!$A$2:$D$538,3,FALSE),"")</f>
        <v/>
      </c>
      <c r="G792" s="5" t="str">
        <f>IFERROR(VLOOKUP($D792, Sheet2!$A$2:$D$538,4,FALSE),"")</f>
        <v/>
      </c>
      <c r="H792" s="5" t="str">
        <f>IFERROR(VLOOKUP(D792,Sheet3!$C$1:$D$184,2,FALSE),"Check Registration")</f>
        <v>Check Registration</v>
      </c>
      <c r="I792" s="14"/>
    </row>
    <row r="793" spans="2:9" x14ac:dyDescent="0.2">
      <c r="B793" s="12"/>
      <c r="C793" s="17" t="s">
        <v>17</v>
      </c>
      <c r="D793" s="40"/>
      <c r="E793" s="5" t="str">
        <f>IFERROR(VLOOKUP($D793, Sheet2!$A$2:$D$538,2,FALSE),"")</f>
        <v/>
      </c>
      <c r="F793" s="5" t="str">
        <f>IFERROR(VLOOKUP($D793, Sheet2!$A$2:$D$538,3,FALSE),"")</f>
        <v/>
      </c>
      <c r="G793" s="5" t="str">
        <f>IFERROR(VLOOKUP($D793, Sheet2!$A$2:$D$538,4,FALSE),"")</f>
        <v/>
      </c>
      <c r="H793" s="5" t="str">
        <f>IFERROR(VLOOKUP(D793,Sheet3!$C$1:$D$184,2,FALSE),"Check Registration")</f>
        <v>Check Registration</v>
      </c>
      <c r="I793" s="14"/>
    </row>
    <row r="794" spans="2:9" x14ac:dyDescent="0.2">
      <c r="B794" s="12"/>
      <c r="C794" s="17" t="s">
        <v>18</v>
      </c>
      <c r="D794" s="40"/>
      <c r="E794" s="5" t="str">
        <f>IFERROR(VLOOKUP($D794, Sheet2!$A$2:$D$538,2,FALSE),"")</f>
        <v/>
      </c>
      <c r="F794" s="5" t="str">
        <f>IFERROR(VLOOKUP($D794, Sheet2!$A$2:$D$538,3,FALSE),"")</f>
        <v/>
      </c>
      <c r="G794" s="5" t="str">
        <f>IFERROR(VLOOKUP($D794, Sheet2!$A$2:$D$538,4,FALSE),"")</f>
        <v/>
      </c>
      <c r="H794" s="5" t="str">
        <f>IFERROR(VLOOKUP(D794,Sheet3!$C$1:$D$184,2,FALSE),"Check Registration")</f>
        <v>Check Registration</v>
      </c>
      <c r="I794" s="14"/>
    </row>
    <row r="795" spans="2:9" x14ac:dyDescent="0.2">
      <c r="B795" s="12"/>
      <c r="C795" s="17" t="s">
        <v>19</v>
      </c>
      <c r="D795" s="40"/>
      <c r="E795" s="5" t="str">
        <f>IFERROR(VLOOKUP($D795, Sheet2!$A$2:$D$538,2,FALSE),"")</f>
        <v/>
      </c>
      <c r="F795" s="5" t="str">
        <f>IFERROR(VLOOKUP($D795, Sheet2!$A$2:$D$538,3,FALSE),"")</f>
        <v/>
      </c>
      <c r="G795" s="5" t="str">
        <f>IFERROR(VLOOKUP($D795, Sheet2!$A$2:$D$538,4,FALSE),"")</f>
        <v/>
      </c>
      <c r="H795" s="5" t="str">
        <f>IFERROR(VLOOKUP(D795,Sheet3!$C$1:$D$184,2,FALSE),"Check Registration")</f>
        <v>Check Registration</v>
      </c>
      <c r="I795" s="14"/>
    </row>
    <row r="796" spans="2:9" x14ac:dyDescent="0.2">
      <c r="B796" s="12"/>
      <c r="C796" s="17" t="s">
        <v>858</v>
      </c>
      <c r="D796" s="40"/>
      <c r="E796" s="5" t="str">
        <f>IFERROR(VLOOKUP($D796, Sheet2!$A$2:$D$538,2,FALSE),"")</f>
        <v/>
      </c>
      <c r="F796" s="5" t="str">
        <f>IFERROR(VLOOKUP($D796, Sheet2!$A$2:$D$538,3,FALSE),"")</f>
        <v/>
      </c>
      <c r="G796" s="5" t="str">
        <f>IFERROR(VLOOKUP($D796, Sheet2!$A$2:$D$538,4,FALSE),"")</f>
        <v/>
      </c>
      <c r="H796" s="5" t="str">
        <f>IFERROR(VLOOKUP(D796,Sheet3!$C$1:$D$184,2,FALSE),"Check Registration")</f>
        <v>Check Registration</v>
      </c>
      <c r="I796" s="14"/>
    </row>
    <row r="797" spans="2:9" x14ac:dyDescent="0.2">
      <c r="B797" s="12"/>
      <c r="C797" s="18" t="s">
        <v>538</v>
      </c>
      <c r="D797" s="6"/>
      <c r="E797" s="5" t="s">
        <v>540</v>
      </c>
      <c r="F797" s="2"/>
      <c r="G797" s="5" t="s">
        <v>540</v>
      </c>
      <c r="H797" s="5" t="str">
        <f>IFERROR(VLOOKUP(D797,Sheet3!$C$1:$D$184,2,FALSE),"Check Registration")</f>
        <v>Check Registration</v>
      </c>
      <c r="I797" s="14"/>
    </row>
    <row r="798" spans="2:9" x14ac:dyDescent="0.2">
      <c r="B798" s="12"/>
      <c r="C798" s="18" t="s">
        <v>539</v>
      </c>
      <c r="D798" s="6"/>
      <c r="E798" s="5" t="s">
        <v>540</v>
      </c>
      <c r="F798" s="2"/>
      <c r="G798" s="5" t="s">
        <v>540</v>
      </c>
      <c r="H798" s="5" t="str">
        <f>IFERROR(VLOOKUP(D798,Sheet3!$C$1:$D$184,2,FALSE),"Check Registration")</f>
        <v>Check Registration</v>
      </c>
      <c r="I798" s="14"/>
    </row>
    <row r="799" spans="2:9" x14ac:dyDescent="0.2">
      <c r="B799" s="12"/>
      <c r="C799" s="18" t="s">
        <v>859</v>
      </c>
      <c r="D799" s="6"/>
      <c r="E799" s="5" t="s">
        <v>540</v>
      </c>
      <c r="F799" s="2"/>
      <c r="G799" s="5" t="s">
        <v>540</v>
      </c>
      <c r="H799" s="5" t="str">
        <f>IFERROR(VLOOKUP(D799,Sheet3!$C$1:$D$184,2,FALSE),"Check Registration")</f>
        <v>Check Registration</v>
      </c>
      <c r="I799" s="14"/>
    </row>
    <row r="800" spans="2:9" x14ac:dyDescent="0.2">
      <c r="B800" s="12"/>
      <c r="C800" s="18" t="s">
        <v>860</v>
      </c>
      <c r="D800" s="6"/>
      <c r="E800" s="5" t="s">
        <v>540</v>
      </c>
      <c r="F800" s="2"/>
      <c r="G800" s="5" t="s">
        <v>540</v>
      </c>
      <c r="H800" s="5" t="str">
        <f>IFERROR(VLOOKUP(D800,Sheet3!$C$1:$D$184,2,FALSE),"Check Registration")</f>
        <v>Check Registration</v>
      </c>
      <c r="I800" s="14"/>
    </row>
    <row r="801" spans="2:9" x14ac:dyDescent="0.2">
      <c r="B801" s="12"/>
      <c r="C801" s="18" t="s">
        <v>861</v>
      </c>
      <c r="D801" s="6"/>
      <c r="E801" s="5" t="s">
        <v>540</v>
      </c>
      <c r="F801" s="2"/>
      <c r="G801" s="5" t="s">
        <v>540</v>
      </c>
      <c r="H801" s="5" t="str">
        <f>IFERROR(VLOOKUP(D801,Sheet3!$C$1:$D$184,2,FALSE),"Check Registration")</f>
        <v>Check Registration</v>
      </c>
      <c r="I801" s="14"/>
    </row>
    <row r="802" spans="2:9" x14ac:dyDescent="0.2">
      <c r="B802" s="12"/>
      <c r="I802" s="14"/>
    </row>
    <row r="803" spans="2:9" x14ac:dyDescent="0.2">
      <c r="B803" s="12"/>
      <c r="C803" s="13" t="s">
        <v>868</v>
      </c>
      <c r="D803" s="6"/>
      <c r="F803" s="5" t="s">
        <v>855</v>
      </c>
      <c r="G803" s="5" t="s">
        <v>865</v>
      </c>
      <c r="H803" s="5" t="s">
        <v>11</v>
      </c>
      <c r="I803" s="14"/>
    </row>
    <row r="804" spans="2:9" x14ac:dyDescent="0.2">
      <c r="B804" s="12"/>
      <c r="C804" s="13" t="s">
        <v>869</v>
      </c>
      <c r="D804" s="6"/>
      <c r="F804" s="19" t="str">
        <f>IFERROR(AVERAGE(F792:F798)," ")</f>
        <v xml:space="preserve"> </v>
      </c>
      <c r="G804" s="19" t="str">
        <f>IFERROR(AVERAGE(G792:G798)," ")</f>
        <v xml:space="preserve"> </v>
      </c>
      <c r="H804" s="20" t="str">
        <f>IF(F804&gt;1200, "A", IF(F804&gt;900, "B", IF(F804&gt;600, "C", "D")))</f>
        <v>A</v>
      </c>
      <c r="I804" s="14"/>
    </row>
    <row r="805" spans="2:9" x14ac:dyDescent="0.2">
      <c r="B805" s="12"/>
      <c r="C805" s="21" t="s">
        <v>10</v>
      </c>
      <c r="D805" s="32"/>
      <c r="I805" s="14"/>
    </row>
    <row r="806" spans="2:9" x14ac:dyDescent="0.2">
      <c r="B806" s="12"/>
      <c r="C806" s="21" t="s">
        <v>2</v>
      </c>
      <c r="D806" s="6"/>
      <c r="F806" s="16" t="s">
        <v>862</v>
      </c>
      <c r="G806" s="16" t="s">
        <v>863</v>
      </c>
      <c r="H806" s="16" t="s">
        <v>864</v>
      </c>
      <c r="I806" s="14"/>
    </row>
    <row r="807" spans="2:9" x14ac:dyDescent="0.2">
      <c r="B807" s="12"/>
      <c r="C807" s="21" t="s">
        <v>870</v>
      </c>
      <c r="D807" s="6"/>
      <c r="F807" s="5">
        <v>1200</v>
      </c>
      <c r="G807" s="5">
        <v>2500</v>
      </c>
      <c r="H807" s="16" t="s">
        <v>5</v>
      </c>
      <c r="I807" s="14"/>
    </row>
    <row r="808" spans="2:9" x14ac:dyDescent="0.2">
      <c r="B808" s="12"/>
      <c r="F808" s="5">
        <v>900</v>
      </c>
      <c r="G808" s="5">
        <v>1200</v>
      </c>
      <c r="H808" s="16" t="s">
        <v>6</v>
      </c>
      <c r="I808" s="14"/>
    </row>
    <row r="809" spans="2:9" ht="15" x14ac:dyDescent="0.25">
      <c r="B809" s="12"/>
      <c r="C809" s="22"/>
      <c r="F809" s="5">
        <v>600</v>
      </c>
      <c r="G809" s="5">
        <v>900</v>
      </c>
      <c r="H809" s="16" t="s">
        <v>7</v>
      </c>
      <c r="I809" s="14"/>
    </row>
    <row r="810" spans="2:9" x14ac:dyDescent="0.2">
      <c r="B810" s="12"/>
      <c r="F810" s="5">
        <v>0</v>
      </c>
      <c r="G810" s="5">
        <v>600</v>
      </c>
      <c r="H810" s="16" t="s">
        <v>8</v>
      </c>
      <c r="I810" s="14"/>
    </row>
    <row r="811" spans="2:9" ht="15" x14ac:dyDescent="0.25">
      <c r="B811" s="12"/>
      <c r="C811" s="22"/>
      <c r="I811" s="14"/>
    </row>
    <row r="812" spans="2:9" x14ac:dyDescent="0.2">
      <c r="B812" s="12"/>
      <c r="D812" s="7"/>
      <c r="F812" s="16" t="s">
        <v>11</v>
      </c>
      <c r="G812" s="16" t="s">
        <v>866</v>
      </c>
      <c r="H812" s="16" t="s">
        <v>867</v>
      </c>
      <c r="I812" s="14"/>
    </row>
    <row r="813" spans="2:9" x14ac:dyDescent="0.2">
      <c r="B813" s="12"/>
      <c r="D813" s="7"/>
      <c r="F813" s="23" t="str">
        <f>H804</f>
        <v>A</v>
      </c>
      <c r="G813" s="24">
        <f>IF(F813="D",F810,IF(F813="C",F809-50,IF(F813="B",F808-50,IF(F813="A",F807-50))))</f>
        <v>1150</v>
      </c>
      <c r="H813" s="24">
        <f>IF(F813="D",G810+50,IF(F813="C",G809+50,IF(F813="B",G808+50,IF(F813="A",G807))))</f>
        <v>2500</v>
      </c>
      <c r="I813" s="14"/>
    </row>
    <row r="814" spans="2:9" ht="13.5" thickBot="1" x14ac:dyDescent="0.25">
      <c r="B814" s="25"/>
      <c r="C814" s="26"/>
      <c r="D814" s="27"/>
      <c r="E814" s="27"/>
      <c r="F814" s="27"/>
      <c r="G814" s="27"/>
      <c r="H814" s="27"/>
      <c r="I814" s="28"/>
    </row>
    <row r="815" spans="2:9" ht="13.5" thickBot="1" x14ac:dyDescent="0.25">
      <c r="D815" s="7"/>
    </row>
    <row r="816" spans="2:9" x14ac:dyDescent="0.2">
      <c r="B816" s="9"/>
      <c r="C816" s="10"/>
      <c r="D816" s="10"/>
      <c r="E816" s="10"/>
      <c r="F816" s="10"/>
      <c r="G816" s="10"/>
      <c r="H816" s="10"/>
      <c r="I816" s="11"/>
    </row>
    <row r="817" spans="2:9" x14ac:dyDescent="0.2">
      <c r="B817" s="12"/>
      <c r="C817" s="13" t="s">
        <v>1</v>
      </c>
      <c r="D817" s="75"/>
      <c r="E817" s="75"/>
      <c r="I817" s="14"/>
    </row>
    <row r="818" spans="2:9" x14ac:dyDescent="0.2">
      <c r="B818" s="12"/>
      <c r="I818" s="14"/>
    </row>
    <row r="819" spans="2:9" x14ac:dyDescent="0.2">
      <c r="B819" s="12"/>
      <c r="C819" s="15"/>
      <c r="D819" s="16" t="s">
        <v>536</v>
      </c>
      <c r="E819" s="16" t="s">
        <v>9</v>
      </c>
      <c r="F819" s="16" t="s">
        <v>537</v>
      </c>
      <c r="G819" s="16" t="s">
        <v>857</v>
      </c>
      <c r="H819" s="16" t="s">
        <v>13</v>
      </c>
      <c r="I819" s="14"/>
    </row>
    <row r="820" spans="2:9" x14ac:dyDescent="0.2">
      <c r="B820" s="12"/>
      <c r="C820" s="17" t="s">
        <v>16</v>
      </c>
      <c r="D820" s="40"/>
      <c r="E820" s="5" t="str">
        <f>IFERROR(VLOOKUP($D820, Sheet2!$A$2:$D$538,2,FALSE),"")</f>
        <v/>
      </c>
      <c r="F820" s="5" t="str">
        <f>IFERROR(VLOOKUP($D820, Sheet2!$A$2:$D$538,3,FALSE),"")</f>
        <v/>
      </c>
      <c r="G820" s="5" t="str">
        <f>IFERROR(VLOOKUP($D820, Sheet2!$A$2:$D$538,4,FALSE),"")</f>
        <v/>
      </c>
      <c r="H820" s="5" t="str">
        <f>IFERROR(VLOOKUP(D820,Sheet3!$C$1:$D$184,2,FALSE),"Check Registration")</f>
        <v>Check Registration</v>
      </c>
      <c r="I820" s="14"/>
    </row>
    <row r="821" spans="2:9" x14ac:dyDescent="0.2">
      <c r="B821" s="12"/>
      <c r="C821" s="17" t="s">
        <v>17</v>
      </c>
      <c r="D821" s="40"/>
      <c r="E821" s="5" t="str">
        <f>IFERROR(VLOOKUP($D821, Sheet2!$A$2:$D$538,2,FALSE),"")</f>
        <v/>
      </c>
      <c r="F821" s="5" t="str">
        <f>IFERROR(VLOOKUP($D821, Sheet2!$A$2:$D$538,3,FALSE),"")</f>
        <v/>
      </c>
      <c r="G821" s="5" t="str">
        <f>IFERROR(VLOOKUP($D821, Sheet2!$A$2:$D$538,4,FALSE),"")</f>
        <v/>
      </c>
      <c r="H821" s="5" t="str">
        <f>IFERROR(VLOOKUP(D821,Sheet3!$C$1:$D$184,2,FALSE),"Check Registration")</f>
        <v>Check Registration</v>
      </c>
      <c r="I821" s="14"/>
    </row>
    <row r="822" spans="2:9" x14ac:dyDescent="0.2">
      <c r="B822" s="12"/>
      <c r="C822" s="17" t="s">
        <v>18</v>
      </c>
      <c r="D822" s="40"/>
      <c r="E822" s="5" t="str">
        <f>IFERROR(VLOOKUP($D822, Sheet2!$A$2:$D$538,2,FALSE),"")</f>
        <v/>
      </c>
      <c r="F822" s="5" t="str">
        <f>IFERROR(VLOOKUP($D822, Sheet2!$A$2:$D$538,3,FALSE),"")</f>
        <v/>
      </c>
      <c r="G822" s="5" t="str">
        <f>IFERROR(VLOOKUP($D822, Sheet2!$A$2:$D$538,4,FALSE),"")</f>
        <v/>
      </c>
      <c r="H822" s="5" t="str">
        <f>IFERROR(VLOOKUP(D822,Sheet3!$C$1:$D$184,2,FALSE),"Check Registration")</f>
        <v>Check Registration</v>
      </c>
      <c r="I822" s="14"/>
    </row>
    <row r="823" spans="2:9" x14ac:dyDescent="0.2">
      <c r="B823" s="12"/>
      <c r="C823" s="17" t="s">
        <v>19</v>
      </c>
      <c r="D823" s="40"/>
      <c r="E823" s="5" t="str">
        <f>IFERROR(VLOOKUP($D823, Sheet2!$A$2:$D$538,2,FALSE),"")</f>
        <v/>
      </c>
      <c r="F823" s="5" t="str">
        <f>IFERROR(VLOOKUP($D823, Sheet2!$A$2:$D$538,3,FALSE),"")</f>
        <v/>
      </c>
      <c r="G823" s="5" t="str">
        <f>IFERROR(VLOOKUP($D823, Sheet2!$A$2:$D$538,4,FALSE),"")</f>
        <v/>
      </c>
      <c r="H823" s="5" t="str">
        <f>IFERROR(VLOOKUP(D823,Sheet3!$C$1:$D$184,2,FALSE),"Check Registration")</f>
        <v>Check Registration</v>
      </c>
      <c r="I823" s="14"/>
    </row>
    <row r="824" spans="2:9" x14ac:dyDescent="0.2">
      <c r="B824" s="12"/>
      <c r="C824" s="17" t="s">
        <v>858</v>
      </c>
      <c r="D824" s="40"/>
      <c r="E824" s="5" t="str">
        <f>IFERROR(VLOOKUP($D824, Sheet2!$A$2:$D$538,2,FALSE),"")</f>
        <v/>
      </c>
      <c r="F824" s="5" t="str">
        <f>IFERROR(VLOOKUP($D824, Sheet2!$A$2:$D$538,3,FALSE),"")</f>
        <v/>
      </c>
      <c r="G824" s="5" t="str">
        <f>IFERROR(VLOOKUP($D824, Sheet2!$A$2:$D$538,4,FALSE),"")</f>
        <v/>
      </c>
      <c r="H824" s="5" t="str">
        <f>IFERROR(VLOOKUP(D824,Sheet3!$C$1:$D$184,2,FALSE),"Check Registration")</f>
        <v>Check Registration</v>
      </c>
      <c r="I824" s="14"/>
    </row>
    <row r="825" spans="2:9" x14ac:dyDescent="0.2">
      <c r="B825" s="12"/>
      <c r="C825" s="18" t="s">
        <v>538</v>
      </c>
      <c r="D825" s="6"/>
      <c r="E825" s="5" t="s">
        <v>540</v>
      </c>
      <c r="F825" s="2"/>
      <c r="G825" s="5" t="s">
        <v>540</v>
      </c>
      <c r="H825" s="5" t="str">
        <f>IFERROR(VLOOKUP(D825,Sheet3!$C$1:$D$184,2,FALSE),"Check Registration")</f>
        <v>Check Registration</v>
      </c>
      <c r="I825" s="14"/>
    </row>
    <row r="826" spans="2:9" x14ac:dyDescent="0.2">
      <c r="B826" s="12"/>
      <c r="C826" s="18" t="s">
        <v>539</v>
      </c>
      <c r="D826" s="6"/>
      <c r="E826" s="5" t="s">
        <v>540</v>
      </c>
      <c r="F826" s="2"/>
      <c r="G826" s="5" t="s">
        <v>540</v>
      </c>
      <c r="H826" s="5" t="str">
        <f>IFERROR(VLOOKUP(D826,Sheet3!$C$1:$D$184,2,FALSE),"Check Registration")</f>
        <v>Check Registration</v>
      </c>
      <c r="I826" s="14"/>
    </row>
    <row r="827" spans="2:9" x14ac:dyDescent="0.2">
      <c r="B827" s="12"/>
      <c r="C827" s="18" t="s">
        <v>859</v>
      </c>
      <c r="D827" s="6"/>
      <c r="E827" s="5" t="s">
        <v>540</v>
      </c>
      <c r="F827" s="2"/>
      <c r="G827" s="5" t="s">
        <v>540</v>
      </c>
      <c r="H827" s="5" t="str">
        <f>IFERROR(VLOOKUP(D827,Sheet3!$C$1:$D$184,2,FALSE),"Check Registration")</f>
        <v>Check Registration</v>
      </c>
      <c r="I827" s="14"/>
    </row>
    <row r="828" spans="2:9" x14ac:dyDescent="0.2">
      <c r="B828" s="12"/>
      <c r="C828" s="18" t="s">
        <v>860</v>
      </c>
      <c r="D828" s="6"/>
      <c r="E828" s="5" t="s">
        <v>540</v>
      </c>
      <c r="F828" s="2"/>
      <c r="G828" s="5" t="s">
        <v>540</v>
      </c>
      <c r="H828" s="5" t="str">
        <f>IFERROR(VLOOKUP(D828,Sheet3!$C$1:$D$184,2,FALSE),"Check Registration")</f>
        <v>Check Registration</v>
      </c>
      <c r="I828" s="14"/>
    </row>
    <row r="829" spans="2:9" x14ac:dyDescent="0.2">
      <c r="B829" s="12"/>
      <c r="C829" s="18" t="s">
        <v>861</v>
      </c>
      <c r="D829" s="6"/>
      <c r="E829" s="5" t="s">
        <v>540</v>
      </c>
      <c r="F829" s="2"/>
      <c r="G829" s="5" t="s">
        <v>540</v>
      </c>
      <c r="H829" s="5" t="str">
        <f>IFERROR(VLOOKUP(D829,Sheet3!$C$1:$D$184,2,FALSE),"Check Registration")</f>
        <v>Check Registration</v>
      </c>
      <c r="I829" s="14"/>
    </row>
    <row r="830" spans="2:9" x14ac:dyDescent="0.2">
      <c r="B830" s="12"/>
      <c r="I830" s="14"/>
    </row>
    <row r="831" spans="2:9" x14ac:dyDescent="0.2">
      <c r="B831" s="12"/>
      <c r="C831" s="13" t="s">
        <v>868</v>
      </c>
      <c r="D831" s="6"/>
      <c r="F831" s="5" t="s">
        <v>855</v>
      </c>
      <c r="G831" s="5" t="s">
        <v>865</v>
      </c>
      <c r="H831" s="5" t="s">
        <v>11</v>
      </c>
      <c r="I831" s="14"/>
    </row>
    <row r="832" spans="2:9" x14ac:dyDescent="0.2">
      <c r="B832" s="12"/>
      <c r="C832" s="13" t="s">
        <v>869</v>
      </c>
      <c r="D832" s="6"/>
      <c r="F832" s="19" t="str">
        <f>IFERROR(AVERAGE(F820:F826)," ")</f>
        <v xml:space="preserve"> </v>
      </c>
      <c r="G832" s="19" t="str">
        <f>IFERROR(AVERAGE(G820:G826)," ")</f>
        <v xml:space="preserve"> </v>
      </c>
      <c r="H832" s="20" t="str">
        <f>IF(F832&gt;1200, "A", IF(F832&gt;900, "B", IF(F832&gt;600, "C", "D")))</f>
        <v>A</v>
      </c>
      <c r="I832" s="14"/>
    </row>
    <row r="833" spans="2:9" x14ac:dyDescent="0.2">
      <c r="B833" s="12"/>
      <c r="C833" s="21" t="s">
        <v>10</v>
      </c>
      <c r="D833" s="32"/>
      <c r="I833" s="14"/>
    </row>
    <row r="834" spans="2:9" x14ac:dyDescent="0.2">
      <c r="B834" s="12"/>
      <c r="C834" s="21" t="s">
        <v>2</v>
      </c>
      <c r="D834" s="6"/>
      <c r="F834" s="16" t="s">
        <v>862</v>
      </c>
      <c r="G834" s="16" t="s">
        <v>863</v>
      </c>
      <c r="H834" s="16" t="s">
        <v>864</v>
      </c>
      <c r="I834" s="14"/>
    </row>
    <row r="835" spans="2:9" x14ac:dyDescent="0.2">
      <c r="B835" s="12"/>
      <c r="C835" s="21" t="s">
        <v>870</v>
      </c>
      <c r="D835" s="6"/>
      <c r="F835" s="5">
        <v>1200</v>
      </c>
      <c r="G835" s="5">
        <v>2500</v>
      </c>
      <c r="H835" s="16" t="s">
        <v>5</v>
      </c>
      <c r="I835" s="14"/>
    </row>
    <row r="836" spans="2:9" x14ac:dyDescent="0.2">
      <c r="B836" s="12"/>
      <c r="F836" s="5">
        <v>900</v>
      </c>
      <c r="G836" s="5">
        <v>1200</v>
      </c>
      <c r="H836" s="16" t="s">
        <v>6</v>
      </c>
      <c r="I836" s="14"/>
    </row>
    <row r="837" spans="2:9" ht="15" x14ac:dyDescent="0.25">
      <c r="B837" s="12"/>
      <c r="C837" s="22"/>
      <c r="F837" s="5">
        <v>600</v>
      </c>
      <c r="G837" s="5">
        <v>900</v>
      </c>
      <c r="H837" s="16" t="s">
        <v>7</v>
      </c>
      <c r="I837" s="14"/>
    </row>
    <row r="838" spans="2:9" x14ac:dyDescent="0.2">
      <c r="B838" s="12"/>
      <c r="F838" s="5">
        <v>0</v>
      </c>
      <c r="G838" s="5">
        <v>600</v>
      </c>
      <c r="H838" s="16" t="s">
        <v>8</v>
      </c>
      <c r="I838" s="14"/>
    </row>
    <row r="839" spans="2:9" ht="15" x14ac:dyDescent="0.25">
      <c r="B839" s="12"/>
      <c r="C839" s="22"/>
      <c r="I839" s="14"/>
    </row>
    <row r="840" spans="2:9" x14ac:dyDescent="0.2">
      <c r="B840" s="12"/>
      <c r="D840" s="7"/>
      <c r="F840" s="16" t="s">
        <v>11</v>
      </c>
      <c r="G840" s="16" t="s">
        <v>866</v>
      </c>
      <c r="H840" s="16" t="s">
        <v>867</v>
      </c>
      <c r="I840" s="14"/>
    </row>
    <row r="841" spans="2:9" x14ac:dyDescent="0.2">
      <c r="B841" s="12"/>
      <c r="D841" s="7"/>
      <c r="F841" s="23" t="str">
        <f>H832</f>
        <v>A</v>
      </c>
      <c r="G841" s="24">
        <f>IF(F841="D",F838,IF(F841="C",F837-50,IF(F841="B",F836-50,IF(F841="A",F835-50))))</f>
        <v>1150</v>
      </c>
      <c r="H841" s="24">
        <f>IF(F841="D",G838+50,IF(F841="C",G837+50,IF(F841="B",G836+50,IF(F841="A",G835))))</f>
        <v>2500</v>
      </c>
      <c r="I841" s="14"/>
    </row>
    <row r="842" spans="2:9" ht="13.5" thickBot="1" x14ac:dyDescent="0.25">
      <c r="B842" s="25"/>
      <c r="C842" s="26"/>
      <c r="D842" s="27"/>
      <c r="E842" s="27"/>
      <c r="F842" s="27"/>
      <c r="G842" s="27"/>
      <c r="H842" s="27"/>
      <c r="I842" s="28"/>
    </row>
    <row r="843" spans="2:9" ht="13.5" thickBot="1" x14ac:dyDescent="0.25"/>
    <row r="844" spans="2:9" x14ac:dyDescent="0.2">
      <c r="B844" s="9"/>
      <c r="C844" s="10"/>
      <c r="D844" s="10"/>
      <c r="E844" s="10"/>
      <c r="F844" s="10"/>
      <c r="G844" s="10"/>
      <c r="H844" s="10"/>
      <c r="I844" s="11"/>
    </row>
    <row r="845" spans="2:9" x14ac:dyDescent="0.2">
      <c r="B845" s="12"/>
      <c r="C845" s="13" t="s">
        <v>1</v>
      </c>
      <c r="D845" s="75"/>
      <c r="E845" s="75"/>
      <c r="I845" s="14"/>
    </row>
    <row r="846" spans="2:9" x14ac:dyDescent="0.2">
      <c r="B846" s="12"/>
      <c r="I846" s="14"/>
    </row>
    <row r="847" spans="2:9" x14ac:dyDescent="0.2">
      <c r="B847" s="12"/>
      <c r="C847" s="15"/>
      <c r="D847" s="16" t="s">
        <v>536</v>
      </c>
      <c r="E847" s="16" t="s">
        <v>9</v>
      </c>
      <c r="F847" s="16" t="s">
        <v>537</v>
      </c>
      <c r="G847" s="16" t="s">
        <v>857</v>
      </c>
      <c r="H847" s="16" t="s">
        <v>13</v>
      </c>
      <c r="I847" s="14"/>
    </row>
    <row r="848" spans="2:9" x14ac:dyDescent="0.2">
      <c r="B848" s="12"/>
      <c r="C848" s="17" t="s">
        <v>16</v>
      </c>
      <c r="D848" s="40"/>
      <c r="E848" s="5" t="str">
        <f>IFERROR(VLOOKUP($D848, Sheet2!$A$2:$D$538,2,FALSE),"")</f>
        <v/>
      </c>
      <c r="F848" s="5" t="str">
        <f>IFERROR(VLOOKUP($D848, Sheet2!$A$2:$D$538,3,FALSE),"")</f>
        <v/>
      </c>
      <c r="G848" s="5" t="str">
        <f>IFERROR(VLOOKUP($D848, Sheet2!$A$2:$D$538,4,FALSE),"")</f>
        <v/>
      </c>
      <c r="H848" s="5" t="str">
        <f>IFERROR(VLOOKUP(D848,Sheet3!$C$1:$D$184,2,FALSE),"Check Registration")</f>
        <v>Check Registration</v>
      </c>
      <c r="I848" s="14"/>
    </row>
    <row r="849" spans="2:9" x14ac:dyDescent="0.2">
      <c r="B849" s="12"/>
      <c r="C849" s="17" t="s">
        <v>17</v>
      </c>
      <c r="D849" s="40"/>
      <c r="E849" s="5" t="str">
        <f>IFERROR(VLOOKUP($D849, Sheet2!$A$2:$D$538,2,FALSE),"")</f>
        <v/>
      </c>
      <c r="F849" s="5" t="str">
        <f>IFERROR(VLOOKUP($D849, Sheet2!$A$2:$D$538,3,FALSE),"")</f>
        <v/>
      </c>
      <c r="G849" s="5" t="str">
        <f>IFERROR(VLOOKUP($D849, Sheet2!$A$2:$D$538,4,FALSE),"")</f>
        <v/>
      </c>
      <c r="H849" s="5" t="str">
        <f>IFERROR(VLOOKUP(D849,Sheet3!$C$1:$D$184,2,FALSE),"Check Registration")</f>
        <v>Check Registration</v>
      </c>
      <c r="I849" s="14"/>
    </row>
    <row r="850" spans="2:9" x14ac:dyDescent="0.2">
      <c r="B850" s="12"/>
      <c r="C850" s="17" t="s">
        <v>18</v>
      </c>
      <c r="D850" s="40"/>
      <c r="E850" s="5" t="str">
        <f>IFERROR(VLOOKUP($D850, Sheet2!$A$2:$D$538,2,FALSE),"")</f>
        <v/>
      </c>
      <c r="F850" s="5" t="str">
        <f>IFERROR(VLOOKUP($D850, Sheet2!$A$2:$D$538,3,FALSE),"")</f>
        <v/>
      </c>
      <c r="G850" s="5" t="str">
        <f>IFERROR(VLOOKUP($D850, Sheet2!$A$2:$D$538,4,FALSE),"")</f>
        <v/>
      </c>
      <c r="H850" s="5" t="str">
        <f>IFERROR(VLOOKUP(D850,Sheet3!$C$1:$D$184,2,FALSE),"Check Registration")</f>
        <v>Check Registration</v>
      </c>
      <c r="I850" s="14"/>
    </row>
    <row r="851" spans="2:9" x14ac:dyDescent="0.2">
      <c r="B851" s="12"/>
      <c r="C851" s="17" t="s">
        <v>19</v>
      </c>
      <c r="D851" s="40"/>
      <c r="E851" s="5" t="str">
        <f>IFERROR(VLOOKUP($D851, Sheet2!$A$2:$D$538,2,FALSE),"")</f>
        <v/>
      </c>
      <c r="F851" s="5" t="str">
        <f>IFERROR(VLOOKUP($D851, Sheet2!$A$2:$D$538,3,FALSE),"")</f>
        <v/>
      </c>
      <c r="G851" s="5" t="str">
        <f>IFERROR(VLOOKUP($D851, Sheet2!$A$2:$D$538,4,FALSE),"")</f>
        <v/>
      </c>
      <c r="H851" s="5" t="str">
        <f>IFERROR(VLOOKUP(D851,Sheet3!$C$1:$D$184,2,FALSE),"Check Registration")</f>
        <v>Check Registration</v>
      </c>
      <c r="I851" s="14"/>
    </row>
    <row r="852" spans="2:9" x14ac:dyDescent="0.2">
      <c r="B852" s="12"/>
      <c r="C852" s="17" t="s">
        <v>858</v>
      </c>
      <c r="D852" s="40"/>
      <c r="E852" s="5" t="str">
        <f>IFERROR(VLOOKUP($D852, Sheet2!$A$2:$D$538,2,FALSE),"")</f>
        <v/>
      </c>
      <c r="F852" s="5" t="str">
        <f>IFERROR(VLOOKUP($D852, Sheet2!$A$2:$D$538,3,FALSE),"")</f>
        <v/>
      </c>
      <c r="G852" s="5" t="str">
        <f>IFERROR(VLOOKUP($D852, Sheet2!$A$2:$D$538,4,FALSE),"")</f>
        <v/>
      </c>
      <c r="H852" s="5" t="str">
        <f>IFERROR(VLOOKUP(D852,Sheet3!$C$1:$D$184,2,FALSE),"Check Registration")</f>
        <v>Check Registration</v>
      </c>
      <c r="I852" s="14"/>
    </row>
    <row r="853" spans="2:9" x14ac:dyDescent="0.2">
      <c r="B853" s="12"/>
      <c r="C853" s="18" t="s">
        <v>538</v>
      </c>
      <c r="D853" s="6"/>
      <c r="E853" s="5" t="s">
        <v>540</v>
      </c>
      <c r="F853" s="2"/>
      <c r="G853" s="5" t="s">
        <v>540</v>
      </c>
      <c r="H853" s="5" t="str">
        <f>IFERROR(VLOOKUP(D853,Sheet3!$C$1:$D$184,2,FALSE),"Check Registration")</f>
        <v>Check Registration</v>
      </c>
      <c r="I853" s="14"/>
    </row>
    <row r="854" spans="2:9" x14ac:dyDescent="0.2">
      <c r="B854" s="12"/>
      <c r="C854" s="18" t="s">
        <v>539</v>
      </c>
      <c r="D854" s="6"/>
      <c r="E854" s="5" t="s">
        <v>540</v>
      </c>
      <c r="F854" s="2"/>
      <c r="G854" s="5" t="s">
        <v>540</v>
      </c>
      <c r="H854" s="5" t="str">
        <f>IFERROR(VLOOKUP(D854,Sheet3!$C$1:$D$184,2,FALSE),"Check Registration")</f>
        <v>Check Registration</v>
      </c>
      <c r="I854" s="14"/>
    </row>
    <row r="855" spans="2:9" x14ac:dyDescent="0.2">
      <c r="B855" s="12"/>
      <c r="C855" s="18" t="s">
        <v>859</v>
      </c>
      <c r="D855" s="6"/>
      <c r="E855" s="5" t="s">
        <v>540</v>
      </c>
      <c r="F855" s="2"/>
      <c r="G855" s="5" t="s">
        <v>540</v>
      </c>
      <c r="H855" s="5" t="str">
        <f>IFERROR(VLOOKUP(D855,Sheet3!$C$1:$D$184,2,FALSE),"Check Registration")</f>
        <v>Check Registration</v>
      </c>
      <c r="I855" s="14"/>
    </row>
    <row r="856" spans="2:9" x14ac:dyDescent="0.2">
      <c r="B856" s="12"/>
      <c r="C856" s="18" t="s">
        <v>860</v>
      </c>
      <c r="D856" s="6"/>
      <c r="E856" s="5" t="s">
        <v>540</v>
      </c>
      <c r="F856" s="2"/>
      <c r="G856" s="5" t="s">
        <v>540</v>
      </c>
      <c r="H856" s="5" t="str">
        <f>IFERROR(VLOOKUP(D856,Sheet3!$C$1:$D$184,2,FALSE),"Check Registration")</f>
        <v>Check Registration</v>
      </c>
      <c r="I856" s="14"/>
    </row>
    <row r="857" spans="2:9" x14ac:dyDescent="0.2">
      <c r="B857" s="12"/>
      <c r="C857" s="18" t="s">
        <v>861</v>
      </c>
      <c r="D857" s="6"/>
      <c r="E857" s="5" t="s">
        <v>540</v>
      </c>
      <c r="F857" s="2"/>
      <c r="G857" s="5" t="s">
        <v>540</v>
      </c>
      <c r="H857" s="5" t="str">
        <f>IFERROR(VLOOKUP(D857,Sheet3!$C$1:$D$184,2,FALSE),"Check Registration")</f>
        <v>Check Registration</v>
      </c>
      <c r="I857" s="14"/>
    </row>
    <row r="858" spans="2:9" x14ac:dyDescent="0.2">
      <c r="B858" s="12"/>
      <c r="I858" s="14"/>
    </row>
    <row r="859" spans="2:9" x14ac:dyDescent="0.2">
      <c r="B859" s="12"/>
      <c r="C859" s="13" t="s">
        <v>868</v>
      </c>
      <c r="D859" s="6"/>
      <c r="F859" s="5" t="s">
        <v>855</v>
      </c>
      <c r="G859" s="5" t="s">
        <v>865</v>
      </c>
      <c r="H859" s="5" t="s">
        <v>11</v>
      </c>
      <c r="I859" s="14"/>
    </row>
    <row r="860" spans="2:9" x14ac:dyDescent="0.2">
      <c r="B860" s="12"/>
      <c r="C860" s="13" t="s">
        <v>869</v>
      </c>
      <c r="D860" s="6"/>
      <c r="F860" s="19" t="str">
        <f>IFERROR(AVERAGE(F848:F854)," ")</f>
        <v xml:space="preserve"> </v>
      </c>
      <c r="G860" s="19" t="str">
        <f>IFERROR(AVERAGE(G848:G854)," ")</f>
        <v xml:space="preserve"> </v>
      </c>
      <c r="H860" s="20" t="str">
        <f>IF(F860&gt;1200, "A", IF(F860&gt;900, "B", IF(F860&gt;600, "C", "D")))</f>
        <v>A</v>
      </c>
      <c r="I860" s="14"/>
    </row>
    <row r="861" spans="2:9" x14ac:dyDescent="0.2">
      <c r="B861" s="12"/>
      <c r="C861" s="21" t="s">
        <v>10</v>
      </c>
      <c r="D861" s="32"/>
      <c r="I861" s="14"/>
    </row>
    <row r="862" spans="2:9" x14ac:dyDescent="0.2">
      <c r="B862" s="12"/>
      <c r="C862" s="21" t="s">
        <v>2</v>
      </c>
      <c r="D862" s="6"/>
      <c r="F862" s="16" t="s">
        <v>862</v>
      </c>
      <c r="G862" s="16" t="s">
        <v>863</v>
      </c>
      <c r="H862" s="16" t="s">
        <v>864</v>
      </c>
      <c r="I862" s="14"/>
    </row>
    <row r="863" spans="2:9" x14ac:dyDescent="0.2">
      <c r="B863" s="12"/>
      <c r="C863" s="21" t="s">
        <v>870</v>
      </c>
      <c r="D863" s="6"/>
      <c r="F863" s="5">
        <v>1200</v>
      </c>
      <c r="G863" s="5">
        <v>2500</v>
      </c>
      <c r="H863" s="16" t="s">
        <v>5</v>
      </c>
      <c r="I863" s="14"/>
    </row>
    <row r="864" spans="2:9" x14ac:dyDescent="0.2">
      <c r="B864" s="12"/>
      <c r="F864" s="5">
        <v>900</v>
      </c>
      <c r="G864" s="5">
        <v>1200</v>
      </c>
      <c r="H864" s="16" t="s">
        <v>6</v>
      </c>
      <c r="I864" s="14"/>
    </row>
    <row r="865" spans="2:9" ht="15" x14ac:dyDescent="0.25">
      <c r="B865" s="12"/>
      <c r="C865" s="22"/>
      <c r="F865" s="5">
        <v>600</v>
      </c>
      <c r="G865" s="5">
        <v>900</v>
      </c>
      <c r="H865" s="16" t="s">
        <v>7</v>
      </c>
      <c r="I865" s="14"/>
    </row>
    <row r="866" spans="2:9" x14ac:dyDescent="0.2">
      <c r="B866" s="12"/>
      <c r="F866" s="5">
        <v>0</v>
      </c>
      <c r="G866" s="5">
        <v>600</v>
      </c>
      <c r="H866" s="16" t="s">
        <v>8</v>
      </c>
      <c r="I866" s="14"/>
    </row>
    <row r="867" spans="2:9" ht="15" x14ac:dyDescent="0.25">
      <c r="B867" s="12"/>
      <c r="C867" s="22"/>
      <c r="I867" s="14"/>
    </row>
    <row r="868" spans="2:9" x14ac:dyDescent="0.2">
      <c r="B868" s="12"/>
      <c r="D868" s="7"/>
      <c r="F868" s="16" t="s">
        <v>11</v>
      </c>
      <c r="G868" s="16" t="s">
        <v>866</v>
      </c>
      <c r="H868" s="16" t="s">
        <v>867</v>
      </c>
      <c r="I868" s="14"/>
    </row>
    <row r="869" spans="2:9" x14ac:dyDescent="0.2">
      <c r="B869" s="12"/>
      <c r="D869" s="7"/>
      <c r="F869" s="23" t="str">
        <f>H860</f>
        <v>A</v>
      </c>
      <c r="G869" s="24">
        <f>IF(F869="D",F866,IF(F869="C",F865-50,IF(F869="B",F864-50,IF(F869="A",F863-50))))</f>
        <v>1150</v>
      </c>
      <c r="H869" s="24">
        <f>IF(F869="D",G866+50,IF(F869="C",G865+50,IF(F869="B",G864+50,IF(F869="A",G863))))</f>
        <v>2500</v>
      </c>
      <c r="I869" s="14"/>
    </row>
    <row r="870" spans="2:9" ht="13.5" thickBot="1" x14ac:dyDescent="0.25">
      <c r="B870" s="25"/>
      <c r="C870" s="26"/>
      <c r="D870" s="27"/>
      <c r="E870" s="27"/>
      <c r="F870" s="27"/>
      <c r="G870" s="27"/>
      <c r="H870" s="27"/>
      <c r="I870" s="28"/>
    </row>
    <row r="871" spans="2:9" ht="13.5" thickBot="1" x14ac:dyDescent="0.25">
      <c r="D871" s="7"/>
    </row>
    <row r="872" spans="2:9" x14ac:dyDescent="0.2">
      <c r="B872" s="9"/>
      <c r="C872" s="10"/>
      <c r="D872" s="10"/>
      <c r="E872" s="10"/>
      <c r="F872" s="10"/>
      <c r="G872" s="10"/>
      <c r="H872" s="10"/>
      <c r="I872" s="11"/>
    </row>
    <row r="873" spans="2:9" x14ac:dyDescent="0.2">
      <c r="B873" s="12"/>
      <c r="C873" s="13" t="s">
        <v>1</v>
      </c>
      <c r="D873" s="75"/>
      <c r="E873" s="75"/>
      <c r="I873" s="14"/>
    </row>
    <row r="874" spans="2:9" x14ac:dyDescent="0.2">
      <c r="B874" s="12"/>
      <c r="I874" s="14"/>
    </row>
    <row r="875" spans="2:9" x14ac:dyDescent="0.2">
      <c r="B875" s="12"/>
      <c r="C875" s="15"/>
      <c r="D875" s="16" t="s">
        <v>536</v>
      </c>
      <c r="E875" s="16" t="s">
        <v>9</v>
      </c>
      <c r="F875" s="16" t="s">
        <v>537</v>
      </c>
      <c r="G875" s="16" t="s">
        <v>857</v>
      </c>
      <c r="H875" s="16" t="s">
        <v>13</v>
      </c>
      <c r="I875" s="14"/>
    </row>
    <row r="876" spans="2:9" x14ac:dyDescent="0.2">
      <c r="B876" s="12"/>
      <c r="C876" s="17" t="s">
        <v>16</v>
      </c>
      <c r="D876" s="40"/>
      <c r="E876" s="5" t="str">
        <f>IFERROR(VLOOKUP($D876, Sheet2!$A$2:$D$538,2,FALSE),"")</f>
        <v/>
      </c>
      <c r="F876" s="5" t="str">
        <f>IFERROR(VLOOKUP($D876, Sheet2!$A$2:$D$538,3,FALSE),"")</f>
        <v/>
      </c>
      <c r="G876" s="5" t="str">
        <f>IFERROR(VLOOKUP($D876, Sheet2!$A$2:$D$538,4,FALSE),"")</f>
        <v/>
      </c>
      <c r="H876" s="5" t="str">
        <f>IFERROR(VLOOKUP(D876,Sheet3!$C$1:$D$184,2,FALSE),"Check Registration")</f>
        <v>Check Registration</v>
      </c>
      <c r="I876" s="14"/>
    </row>
    <row r="877" spans="2:9" x14ac:dyDescent="0.2">
      <c r="B877" s="12"/>
      <c r="C877" s="17" t="s">
        <v>17</v>
      </c>
      <c r="D877" s="40"/>
      <c r="E877" s="5" t="str">
        <f>IFERROR(VLOOKUP($D877, Sheet2!$A$2:$D$538,2,FALSE),"")</f>
        <v/>
      </c>
      <c r="F877" s="5" t="str">
        <f>IFERROR(VLOOKUP($D877, Sheet2!$A$2:$D$538,3,FALSE),"")</f>
        <v/>
      </c>
      <c r="G877" s="5" t="str">
        <f>IFERROR(VLOOKUP($D877, Sheet2!$A$2:$D$538,4,FALSE),"")</f>
        <v/>
      </c>
      <c r="H877" s="5" t="str">
        <f>IFERROR(VLOOKUP(D877,Sheet3!$C$1:$D$184,2,FALSE),"Check Registration")</f>
        <v>Check Registration</v>
      </c>
      <c r="I877" s="14"/>
    </row>
    <row r="878" spans="2:9" x14ac:dyDescent="0.2">
      <c r="B878" s="12"/>
      <c r="C878" s="17" t="s">
        <v>18</v>
      </c>
      <c r="D878" s="40"/>
      <c r="E878" s="5" t="str">
        <f>IFERROR(VLOOKUP($D878, Sheet2!$A$2:$D$538,2,FALSE),"")</f>
        <v/>
      </c>
      <c r="F878" s="5" t="str">
        <f>IFERROR(VLOOKUP($D878, Sheet2!$A$2:$D$538,3,FALSE),"")</f>
        <v/>
      </c>
      <c r="G878" s="5" t="str">
        <f>IFERROR(VLOOKUP($D878, Sheet2!$A$2:$D$538,4,FALSE),"")</f>
        <v/>
      </c>
      <c r="H878" s="5" t="str">
        <f>IFERROR(VLOOKUP(D878,Sheet3!$C$1:$D$184,2,FALSE),"Check Registration")</f>
        <v>Check Registration</v>
      </c>
      <c r="I878" s="14"/>
    </row>
    <row r="879" spans="2:9" x14ac:dyDescent="0.2">
      <c r="B879" s="12"/>
      <c r="C879" s="17" t="s">
        <v>19</v>
      </c>
      <c r="D879" s="40"/>
      <c r="E879" s="5" t="str">
        <f>IFERROR(VLOOKUP($D879, Sheet2!$A$2:$D$538,2,FALSE),"")</f>
        <v/>
      </c>
      <c r="F879" s="5" t="str">
        <f>IFERROR(VLOOKUP($D879, Sheet2!$A$2:$D$538,3,FALSE),"")</f>
        <v/>
      </c>
      <c r="G879" s="5" t="str">
        <f>IFERROR(VLOOKUP($D879, Sheet2!$A$2:$D$538,4,FALSE),"")</f>
        <v/>
      </c>
      <c r="H879" s="5" t="str">
        <f>IFERROR(VLOOKUP(D879,Sheet3!$C$1:$D$184,2,FALSE),"Check Registration")</f>
        <v>Check Registration</v>
      </c>
      <c r="I879" s="14"/>
    </row>
    <row r="880" spans="2:9" x14ac:dyDescent="0.2">
      <c r="B880" s="12"/>
      <c r="C880" s="17" t="s">
        <v>858</v>
      </c>
      <c r="D880" s="40"/>
      <c r="E880" s="5" t="str">
        <f>IFERROR(VLOOKUP($D880, Sheet2!$A$2:$D$538,2,FALSE),"")</f>
        <v/>
      </c>
      <c r="F880" s="5" t="str">
        <f>IFERROR(VLOOKUP($D880, Sheet2!$A$2:$D$538,3,FALSE),"")</f>
        <v/>
      </c>
      <c r="G880" s="5" t="str">
        <f>IFERROR(VLOOKUP($D880, Sheet2!$A$2:$D$538,4,FALSE),"")</f>
        <v/>
      </c>
      <c r="H880" s="5" t="str">
        <f>IFERROR(VLOOKUP(D880,Sheet3!$C$1:$D$184,2,FALSE),"Check Registration")</f>
        <v>Check Registration</v>
      </c>
      <c r="I880" s="14"/>
    </row>
    <row r="881" spans="2:9" x14ac:dyDescent="0.2">
      <c r="B881" s="12"/>
      <c r="C881" s="18" t="s">
        <v>538</v>
      </c>
      <c r="D881" s="6"/>
      <c r="E881" s="5" t="s">
        <v>540</v>
      </c>
      <c r="F881" s="2"/>
      <c r="G881" s="5" t="s">
        <v>540</v>
      </c>
      <c r="H881" s="5" t="str">
        <f>IFERROR(VLOOKUP(D881,Sheet3!$C$1:$D$184,2,FALSE),"Check Registration")</f>
        <v>Check Registration</v>
      </c>
      <c r="I881" s="14"/>
    </row>
    <row r="882" spans="2:9" x14ac:dyDescent="0.2">
      <c r="B882" s="12"/>
      <c r="C882" s="18" t="s">
        <v>539</v>
      </c>
      <c r="D882" s="6"/>
      <c r="E882" s="5" t="s">
        <v>540</v>
      </c>
      <c r="F882" s="2"/>
      <c r="G882" s="5" t="s">
        <v>540</v>
      </c>
      <c r="H882" s="5" t="str">
        <f>IFERROR(VLOOKUP(D882,Sheet3!$C$1:$D$184,2,FALSE),"Check Registration")</f>
        <v>Check Registration</v>
      </c>
      <c r="I882" s="14"/>
    </row>
    <row r="883" spans="2:9" x14ac:dyDescent="0.2">
      <c r="B883" s="12"/>
      <c r="C883" s="18" t="s">
        <v>859</v>
      </c>
      <c r="D883" s="6"/>
      <c r="E883" s="5" t="s">
        <v>540</v>
      </c>
      <c r="F883" s="2"/>
      <c r="G883" s="5" t="s">
        <v>540</v>
      </c>
      <c r="H883" s="5" t="str">
        <f>IFERROR(VLOOKUP(D883,Sheet3!$C$1:$D$184,2,FALSE),"Check Registration")</f>
        <v>Check Registration</v>
      </c>
      <c r="I883" s="14"/>
    </row>
    <row r="884" spans="2:9" x14ac:dyDescent="0.2">
      <c r="B884" s="12"/>
      <c r="C884" s="18" t="s">
        <v>860</v>
      </c>
      <c r="D884" s="6"/>
      <c r="E884" s="5" t="s">
        <v>540</v>
      </c>
      <c r="F884" s="2"/>
      <c r="G884" s="5" t="s">
        <v>540</v>
      </c>
      <c r="H884" s="5" t="str">
        <f>IFERROR(VLOOKUP(D884,Sheet3!$C$1:$D$184,2,FALSE),"Check Registration")</f>
        <v>Check Registration</v>
      </c>
      <c r="I884" s="14"/>
    </row>
    <row r="885" spans="2:9" x14ac:dyDescent="0.2">
      <c r="B885" s="12"/>
      <c r="C885" s="18" t="s">
        <v>861</v>
      </c>
      <c r="D885" s="6"/>
      <c r="E885" s="5" t="s">
        <v>540</v>
      </c>
      <c r="F885" s="2"/>
      <c r="G885" s="5" t="s">
        <v>540</v>
      </c>
      <c r="H885" s="5" t="str">
        <f>IFERROR(VLOOKUP(D885,Sheet3!$C$1:$D$184,2,FALSE),"Check Registration")</f>
        <v>Check Registration</v>
      </c>
      <c r="I885" s="14"/>
    </row>
    <row r="886" spans="2:9" x14ac:dyDescent="0.2">
      <c r="B886" s="12"/>
      <c r="I886" s="14"/>
    </row>
    <row r="887" spans="2:9" x14ac:dyDescent="0.2">
      <c r="B887" s="12"/>
      <c r="C887" s="13" t="s">
        <v>868</v>
      </c>
      <c r="D887" s="6"/>
      <c r="F887" s="5" t="s">
        <v>855</v>
      </c>
      <c r="G887" s="5" t="s">
        <v>865</v>
      </c>
      <c r="H887" s="5" t="s">
        <v>11</v>
      </c>
      <c r="I887" s="14"/>
    </row>
    <row r="888" spans="2:9" x14ac:dyDescent="0.2">
      <c r="B888" s="12"/>
      <c r="C888" s="13" t="s">
        <v>869</v>
      </c>
      <c r="D888" s="6"/>
      <c r="F888" s="19" t="str">
        <f>IFERROR(AVERAGE(F876:F882)," ")</f>
        <v xml:space="preserve"> </v>
      </c>
      <c r="G888" s="19" t="str">
        <f>IFERROR(AVERAGE(G876:G882)," ")</f>
        <v xml:space="preserve"> </v>
      </c>
      <c r="H888" s="20" t="str">
        <f>IF(F888&gt;1200, "A", IF(F888&gt;900, "B", IF(F888&gt;600, "C", "D")))</f>
        <v>A</v>
      </c>
      <c r="I888" s="14"/>
    </row>
    <row r="889" spans="2:9" x14ac:dyDescent="0.2">
      <c r="B889" s="12"/>
      <c r="C889" s="21" t="s">
        <v>10</v>
      </c>
      <c r="D889" s="32"/>
      <c r="I889" s="14"/>
    </row>
    <row r="890" spans="2:9" x14ac:dyDescent="0.2">
      <c r="B890" s="12"/>
      <c r="C890" s="21" t="s">
        <v>2</v>
      </c>
      <c r="D890" s="6"/>
      <c r="F890" s="16" t="s">
        <v>862</v>
      </c>
      <c r="G890" s="16" t="s">
        <v>863</v>
      </c>
      <c r="H890" s="16" t="s">
        <v>864</v>
      </c>
      <c r="I890" s="14"/>
    </row>
    <row r="891" spans="2:9" x14ac:dyDescent="0.2">
      <c r="B891" s="12"/>
      <c r="C891" s="21" t="s">
        <v>870</v>
      </c>
      <c r="D891" s="6"/>
      <c r="F891" s="5">
        <v>1200</v>
      </c>
      <c r="G891" s="5">
        <v>2500</v>
      </c>
      <c r="H891" s="16" t="s">
        <v>5</v>
      </c>
      <c r="I891" s="14"/>
    </row>
    <row r="892" spans="2:9" x14ac:dyDescent="0.2">
      <c r="B892" s="12"/>
      <c r="F892" s="5">
        <v>900</v>
      </c>
      <c r="G892" s="5">
        <v>1200</v>
      </c>
      <c r="H892" s="16" t="s">
        <v>6</v>
      </c>
      <c r="I892" s="14"/>
    </row>
    <row r="893" spans="2:9" ht="15" x14ac:dyDescent="0.25">
      <c r="B893" s="12"/>
      <c r="C893" s="22"/>
      <c r="F893" s="5">
        <v>600</v>
      </c>
      <c r="G893" s="5">
        <v>900</v>
      </c>
      <c r="H893" s="16" t="s">
        <v>7</v>
      </c>
      <c r="I893" s="14"/>
    </row>
    <row r="894" spans="2:9" x14ac:dyDescent="0.2">
      <c r="B894" s="12"/>
      <c r="F894" s="5">
        <v>0</v>
      </c>
      <c r="G894" s="5">
        <v>600</v>
      </c>
      <c r="H894" s="16" t="s">
        <v>8</v>
      </c>
      <c r="I894" s="14"/>
    </row>
    <row r="895" spans="2:9" ht="15" x14ac:dyDescent="0.25">
      <c r="B895" s="12"/>
      <c r="C895" s="22"/>
      <c r="I895" s="14"/>
    </row>
    <row r="896" spans="2:9" x14ac:dyDescent="0.2">
      <c r="B896" s="12"/>
      <c r="D896" s="7"/>
      <c r="F896" s="16" t="s">
        <v>11</v>
      </c>
      <c r="G896" s="16" t="s">
        <v>866</v>
      </c>
      <c r="H896" s="16" t="s">
        <v>867</v>
      </c>
      <c r="I896" s="14"/>
    </row>
    <row r="897" spans="2:9" x14ac:dyDescent="0.2">
      <c r="B897" s="12"/>
      <c r="D897" s="7"/>
      <c r="F897" s="23" t="str">
        <f>H888</f>
        <v>A</v>
      </c>
      <c r="G897" s="24">
        <f>IF(F897="D",F894,IF(F897="C",F893-50,IF(F897="B",F892-50,IF(F897="A",F891-50))))</f>
        <v>1150</v>
      </c>
      <c r="H897" s="24">
        <f>IF(F897="D",G894+50,IF(F897="C",G893+50,IF(F897="B",G892+50,IF(F897="A",G891))))</f>
        <v>2500</v>
      </c>
      <c r="I897" s="14"/>
    </row>
    <row r="898" spans="2:9" ht="13.5" thickBot="1" x14ac:dyDescent="0.25">
      <c r="B898" s="25"/>
      <c r="C898" s="26"/>
      <c r="D898" s="27"/>
      <c r="E898" s="27"/>
      <c r="F898" s="27"/>
      <c r="G898" s="27"/>
      <c r="H898" s="27"/>
      <c r="I898" s="28"/>
    </row>
    <row r="899" spans="2:9" x14ac:dyDescent="0.2"/>
    <row r="900" spans="2:9" hidden="1" x14ac:dyDescent="0.2"/>
    <row r="901" spans="2:9" hidden="1" x14ac:dyDescent="0.2"/>
    <row r="902" spans="2:9" hidden="1" x14ac:dyDescent="0.2"/>
    <row r="903" spans="2:9" hidden="1" x14ac:dyDescent="0.2"/>
    <row r="904" spans="2:9" hidden="1" x14ac:dyDescent="0.2"/>
    <row r="905" spans="2:9" hidden="1" x14ac:dyDescent="0.2"/>
    <row r="906" spans="2:9" hidden="1" x14ac:dyDescent="0.2"/>
    <row r="907" spans="2:9" hidden="1" x14ac:dyDescent="0.2"/>
    <row r="908" spans="2:9" hidden="1" x14ac:dyDescent="0.2"/>
    <row r="909" spans="2:9" hidden="1" x14ac:dyDescent="0.2"/>
    <row r="910" spans="2:9" hidden="1" x14ac:dyDescent="0.2"/>
    <row r="911" spans="2:9" hidden="1" x14ac:dyDescent="0.2"/>
    <row r="912" spans="2:9"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sheetData>
  <sheetProtection algorithmName="SHA-512" hashValue="mPKeKK/ty9IGdcgdl/NzyxsMc8EvehPj2ABGA96hwPbIdXjtbrHlTU1m/EZRsDOP7F92fzyZUbgOZJjFwD/fQA==" saltValue="JslSUG9JieXdIk8xbUr12w==" spinCount="100000" sheet="1" selectLockedCells="1"/>
  <mergeCells count="34">
    <mergeCell ref="B2:C2"/>
    <mergeCell ref="D2:E2"/>
    <mergeCell ref="D5:E5"/>
    <mergeCell ref="D425:E425"/>
    <mergeCell ref="D453:E453"/>
    <mergeCell ref="D33:E33"/>
    <mergeCell ref="D61:E61"/>
    <mergeCell ref="D89:E89"/>
    <mergeCell ref="D117:E117"/>
    <mergeCell ref="D285:E285"/>
    <mergeCell ref="D313:E313"/>
    <mergeCell ref="D341:E341"/>
    <mergeCell ref="D369:E369"/>
    <mergeCell ref="D397:E397"/>
    <mergeCell ref="D145:E145"/>
    <mergeCell ref="D173:E173"/>
    <mergeCell ref="D201:E201"/>
    <mergeCell ref="D229:E229"/>
    <mergeCell ref="D257:E257"/>
    <mergeCell ref="D481:E481"/>
    <mergeCell ref="D509:E509"/>
    <mergeCell ref="D537:E537"/>
    <mergeCell ref="D565:E565"/>
    <mergeCell ref="D593:E593"/>
    <mergeCell ref="D621:E621"/>
    <mergeCell ref="D649:E649"/>
    <mergeCell ref="D817:E817"/>
    <mergeCell ref="D845:E845"/>
    <mergeCell ref="D873:E873"/>
    <mergeCell ref="D677:E677"/>
    <mergeCell ref="D705:E705"/>
    <mergeCell ref="D733:E733"/>
    <mergeCell ref="D761:E761"/>
    <mergeCell ref="D789:E789"/>
  </mergeCells>
  <conditionalFormatting sqref="F8">
    <cfRule type="containsBlanks" dxfId="971" priority="3220">
      <formula>LEN(TRIM(F8))=0</formula>
    </cfRule>
    <cfRule type="expression" dxfId="970" priority="3233">
      <formula>F8&lt;$G$29</formula>
    </cfRule>
    <cfRule type="expression" dxfId="969" priority="3234">
      <formula>F8&gt;$H$29</formula>
    </cfRule>
  </conditionalFormatting>
  <conditionalFormatting sqref="F9">
    <cfRule type="containsBlanks" dxfId="968" priority="3219">
      <formula>LEN(TRIM(F9))=0</formula>
    </cfRule>
    <cfRule type="expression" dxfId="967" priority="3231">
      <formula>F9&lt;$G$29</formula>
    </cfRule>
    <cfRule type="expression" dxfId="966" priority="3232">
      <formula>F9&gt;$H$29</formula>
    </cfRule>
  </conditionalFormatting>
  <conditionalFormatting sqref="F10">
    <cfRule type="containsBlanks" dxfId="965" priority="3218">
      <formula>LEN(TRIM(F10))=0</formula>
    </cfRule>
    <cfRule type="expression" dxfId="964" priority="3229">
      <formula>F10&lt;$G$29</formula>
    </cfRule>
    <cfRule type="expression" dxfId="963" priority="3230">
      <formula>F10&gt;$H$29</formula>
    </cfRule>
  </conditionalFormatting>
  <conditionalFormatting sqref="F11">
    <cfRule type="containsBlanks" dxfId="962" priority="3221">
      <formula>LEN(TRIM(F11))=0</formula>
    </cfRule>
    <cfRule type="expression" dxfId="961" priority="3227">
      <formula>F11&lt;$G$29</formula>
    </cfRule>
    <cfRule type="expression" dxfId="960" priority="3228">
      <formula>F11&gt;$H$29</formula>
    </cfRule>
  </conditionalFormatting>
  <conditionalFormatting sqref="F12">
    <cfRule type="containsBlanks" dxfId="959" priority="3217">
      <formula>LEN(TRIM(F12))=0</formula>
    </cfRule>
    <cfRule type="expression" dxfId="958" priority="3225">
      <formula>F12&gt;$H$29</formula>
    </cfRule>
    <cfRule type="expression" dxfId="957" priority="3226">
      <formula>F12&lt;$G$29</formula>
    </cfRule>
  </conditionalFormatting>
  <conditionalFormatting sqref="F13">
    <cfRule type="containsBlanks" dxfId="956" priority="3216">
      <formula>LEN(TRIM(F13))=0</formula>
    </cfRule>
    <cfRule type="expression" dxfId="955" priority="3223">
      <formula>F13&gt;$H$29</formula>
    </cfRule>
    <cfRule type="expression" dxfId="954" priority="3224">
      <formula>F13&lt;$G$29</formula>
    </cfRule>
  </conditionalFormatting>
  <conditionalFormatting sqref="F14">
    <cfRule type="containsBlanks" dxfId="953" priority="1930">
      <formula>LEN(TRIM(F14))=0</formula>
    </cfRule>
    <cfRule type="expression" dxfId="952" priority="1931">
      <formula>F14&gt;$H$29</formula>
    </cfRule>
    <cfRule type="expression" dxfId="951" priority="1932">
      <formula>F14&lt;$G$29</formula>
    </cfRule>
  </conditionalFormatting>
  <conditionalFormatting sqref="F15">
    <cfRule type="containsBlanks" dxfId="950" priority="1927">
      <formula>LEN(TRIM(F15))=0</formula>
    </cfRule>
    <cfRule type="expression" dxfId="949" priority="1928">
      <formula>F15&gt;$H$29</formula>
    </cfRule>
    <cfRule type="expression" dxfId="948" priority="1929">
      <formula>F15&lt;$G$29</formula>
    </cfRule>
  </conditionalFormatting>
  <conditionalFormatting sqref="F16">
    <cfRule type="containsBlanks" dxfId="947" priority="1924">
      <formula>LEN(TRIM(F16))=0</formula>
    </cfRule>
    <cfRule type="expression" dxfId="946" priority="1925">
      <formula>F16&gt;$H$29</formula>
    </cfRule>
    <cfRule type="expression" dxfId="945" priority="1926">
      <formula>F16&lt;$G$29</formula>
    </cfRule>
  </conditionalFormatting>
  <conditionalFormatting sqref="F17">
    <cfRule type="containsBlanks" dxfId="944" priority="1921">
      <formula>LEN(TRIM(F17))=0</formula>
    </cfRule>
    <cfRule type="expression" dxfId="943" priority="1922">
      <formula>F17&gt;$H$29</formula>
    </cfRule>
    <cfRule type="expression" dxfId="942" priority="1923">
      <formula>F17&lt;$G$29</formula>
    </cfRule>
  </conditionalFormatting>
  <conditionalFormatting sqref="F36">
    <cfRule type="containsBlanks" dxfId="941" priority="917">
      <formula>LEN(TRIM(F36))=0</formula>
    </cfRule>
    <cfRule type="expression" dxfId="940" priority="929">
      <formula>F36&lt;$G$29</formula>
    </cfRule>
    <cfRule type="expression" dxfId="939" priority="930">
      <formula>F36&gt;$H$29</formula>
    </cfRule>
  </conditionalFormatting>
  <conditionalFormatting sqref="F37">
    <cfRule type="containsBlanks" dxfId="938" priority="916">
      <formula>LEN(TRIM(F37))=0</formula>
    </cfRule>
    <cfRule type="expression" dxfId="937" priority="927">
      <formula>F37&lt;$G$29</formula>
    </cfRule>
    <cfRule type="expression" dxfId="936" priority="928">
      <formula>F37&gt;$H$29</formula>
    </cfRule>
  </conditionalFormatting>
  <conditionalFormatting sqref="F38">
    <cfRule type="containsBlanks" dxfId="935" priority="915">
      <formula>LEN(TRIM(F38))=0</formula>
    </cfRule>
    <cfRule type="expression" dxfId="934" priority="925">
      <formula>F38&lt;$G$29</formula>
    </cfRule>
    <cfRule type="expression" dxfId="933" priority="926">
      <formula>F38&gt;$H$29</formula>
    </cfRule>
  </conditionalFormatting>
  <conditionalFormatting sqref="F39">
    <cfRule type="containsBlanks" dxfId="932" priority="918">
      <formula>LEN(TRIM(F39))=0</formula>
    </cfRule>
    <cfRule type="expression" dxfId="931" priority="923">
      <formula>F39&lt;$G$29</formula>
    </cfRule>
    <cfRule type="expression" dxfId="930" priority="924">
      <formula>F39&gt;$H$29</formula>
    </cfRule>
  </conditionalFormatting>
  <conditionalFormatting sqref="F40">
    <cfRule type="containsBlanks" dxfId="929" priority="914">
      <formula>LEN(TRIM(F40))=0</formula>
    </cfRule>
    <cfRule type="expression" dxfId="928" priority="921">
      <formula>F40&gt;$H$29</formula>
    </cfRule>
    <cfRule type="expression" dxfId="927" priority="922">
      <formula>F40&lt;$G$29</formula>
    </cfRule>
  </conditionalFormatting>
  <conditionalFormatting sqref="F41">
    <cfRule type="containsBlanks" dxfId="926" priority="913">
      <formula>LEN(TRIM(F41))=0</formula>
    </cfRule>
    <cfRule type="expression" dxfId="925" priority="919">
      <formula>F41&gt;$H$29</formula>
    </cfRule>
    <cfRule type="expression" dxfId="924" priority="920">
      <formula>F41&lt;$G$29</formula>
    </cfRule>
  </conditionalFormatting>
  <conditionalFormatting sqref="F42">
    <cfRule type="containsBlanks" dxfId="923" priority="910">
      <formula>LEN(TRIM(F42))=0</formula>
    </cfRule>
    <cfRule type="expression" dxfId="922" priority="911">
      <formula>F42&gt;$H$29</formula>
    </cfRule>
    <cfRule type="expression" dxfId="921" priority="912">
      <formula>F42&lt;$G$29</formula>
    </cfRule>
  </conditionalFormatting>
  <conditionalFormatting sqref="F43">
    <cfRule type="containsBlanks" dxfId="920" priority="907">
      <formula>LEN(TRIM(F43))=0</formula>
    </cfRule>
    <cfRule type="expression" dxfId="919" priority="908">
      <formula>F43&gt;$H$29</formula>
    </cfRule>
    <cfRule type="expression" dxfId="918" priority="909">
      <formula>F43&lt;$G$29</formula>
    </cfRule>
  </conditionalFormatting>
  <conditionalFormatting sqref="F44">
    <cfRule type="containsBlanks" dxfId="917" priority="904">
      <formula>LEN(TRIM(F44))=0</formula>
    </cfRule>
    <cfRule type="expression" dxfId="916" priority="905">
      <formula>F44&gt;$H$29</formula>
    </cfRule>
    <cfRule type="expression" dxfId="915" priority="906">
      <formula>F44&lt;$G$29</formula>
    </cfRule>
  </conditionalFormatting>
  <conditionalFormatting sqref="F45">
    <cfRule type="containsBlanks" dxfId="914" priority="901">
      <formula>LEN(TRIM(F45))=0</formula>
    </cfRule>
    <cfRule type="expression" dxfId="913" priority="902">
      <formula>F45&gt;$H$29</formula>
    </cfRule>
    <cfRule type="expression" dxfId="912" priority="903">
      <formula>F45&lt;$G$29</formula>
    </cfRule>
  </conditionalFormatting>
  <conditionalFormatting sqref="F64">
    <cfRule type="containsBlanks" dxfId="911" priority="887">
      <formula>LEN(TRIM(F64))=0</formula>
    </cfRule>
    <cfRule type="expression" dxfId="910" priority="899">
      <formula>F64&lt;$G$29</formula>
    </cfRule>
    <cfRule type="expression" dxfId="909" priority="900">
      <formula>F64&gt;$H$29</formula>
    </cfRule>
  </conditionalFormatting>
  <conditionalFormatting sqref="F65">
    <cfRule type="containsBlanks" dxfId="908" priority="886">
      <formula>LEN(TRIM(F65))=0</formula>
    </cfRule>
    <cfRule type="expression" dxfId="907" priority="897">
      <formula>F65&lt;$G$29</formula>
    </cfRule>
    <cfRule type="expression" dxfId="906" priority="898">
      <formula>F65&gt;$H$29</formula>
    </cfRule>
  </conditionalFormatting>
  <conditionalFormatting sqref="F66">
    <cfRule type="containsBlanks" dxfId="905" priority="885">
      <formula>LEN(TRIM(F66))=0</formula>
    </cfRule>
    <cfRule type="expression" dxfId="904" priority="895">
      <formula>F66&lt;$G$29</formula>
    </cfRule>
    <cfRule type="expression" dxfId="903" priority="896">
      <formula>F66&gt;$H$29</formula>
    </cfRule>
  </conditionalFormatting>
  <conditionalFormatting sqref="F67">
    <cfRule type="containsBlanks" dxfId="902" priority="888">
      <formula>LEN(TRIM(F67))=0</formula>
    </cfRule>
    <cfRule type="expression" dxfId="901" priority="893">
      <formula>F67&lt;$G$29</formula>
    </cfRule>
    <cfRule type="expression" dxfId="900" priority="894">
      <formula>F67&gt;$H$29</formula>
    </cfRule>
  </conditionalFormatting>
  <conditionalFormatting sqref="F68">
    <cfRule type="containsBlanks" dxfId="899" priority="884">
      <formula>LEN(TRIM(F68))=0</formula>
    </cfRule>
    <cfRule type="expression" dxfId="898" priority="891">
      <formula>F68&gt;$H$29</formula>
    </cfRule>
    <cfRule type="expression" dxfId="897" priority="892">
      <formula>F68&lt;$G$29</formula>
    </cfRule>
  </conditionalFormatting>
  <conditionalFormatting sqref="F69">
    <cfRule type="containsBlanks" dxfId="896" priority="883">
      <formula>LEN(TRIM(F69))=0</formula>
    </cfRule>
    <cfRule type="expression" dxfId="895" priority="889">
      <formula>F69&gt;$H$29</formula>
    </cfRule>
    <cfRule type="expression" dxfId="894" priority="890">
      <formula>F69&lt;$G$29</formula>
    </cfRule>
  </conditionalFormatting>
  <conditionalFormatting sqref="F70">
    <cfRule type="containsBlanks" dxfId="893" priority="880">
      <formula>LEN(TRIM(F70))=0</formula>
    </cfRule>
    <cfRule type="expression" dxfId="892" priority="881">
      <formula>F70&gt;$H$29</formula>
    </cfRule>
    <cfRule type="expression" dxfId="891" priority="882">
      <formula>F70&lt;$G$29</formula>
    </cfRule>
  </conditionalFormatting>
  <conditionalFormatting sqref="F71">
    <cfRule type="containsBlanks" dxfId="890" priority="877">
      <formula>LEN(TRIM(F71))=0</formula>
    </cfRule>
    <cfRule type="expression" dxfId="889" priority="878">
      <formula>F71&gt;$H$29</formula>
    </cfRule>
    <cfRule type="expression" dxfId="888" priority="879">
      <formula>F71&lt;$G$29</formula>
    </cfRule>
  </conditionalFormatting>
  <conditionalFormatting sqref="F72">
    <cfRule type="containsBlanks" dxfId="887" priority="874">
      <formula>LEN(TRIM(F72))=0</formula>
    </cfRule>
    <cfRule type="expression" dxfId="886" priority="875">
      <formula>F72&gt;$H$29</formula>
    </cfRule>
    <cfRule type="expression" dxfId="885" priority="876">
      <formula>F72&lt;$G$29</formula>
    </cfRule>
  </conditionalFormatting>
  <conditionalFormatting sqref="F73">
    <cfRule type="containsBlanks" dxfId="884" priority="871">
      <formula>LEN(TRIM(F73))=0</formula>
    </cfRule>
    <cfRule type="expression" dxfId="883" priority="872">
      <formula>F73&gt;$H$29</formula>
    </cfRule>
    <cfRule type="expression" dxfId="882" priority="873">
      <formula>F73&lt;$G$29</formula>
    </cfRule>
  </conditionalFormatting>
  <conditionalFormatting sqref="F92">
    <cfRule type="containsBlanks" dxfId="881" priority="857">
      <formula>LEN(TRIM(F92))=0</formula>
    </cfRule>
    <cfRule type="expression" dxfId="880" priority="869">
      <formula>F92&lt;$G$29</formula>
    </cfRule>
    <cfRule type="expression" dxfId="879" priority="870">
      <formula>F92&gt;$H$29</formula>
    </cfRule>
  </conditionalFormatting>
  <conditionalFormatting sqref="F93">
    <cfRule type="containsBlanks" dxfId="878" priority="856">
      <formula>LEN(TRIM(F93))=0</formula>
    </cfRule>
    <cfRule type="expression" dxfId="877" priority="867">
      <formula>F93&lt;$G$29</formula>
    </cfRule>
    <cfRule type="expression" dxfId="876" priority="868">
      <formula>F93&gt;$H$29</formula>
    </cfRule>
  </conditionalFormatting>
  <conditionalFormatting sqref="F94">
    <cfRule type="containsBlanks" dxfId="875" priority="855">
      <formula>LEN(TRIM(F94))=0</formula>
    </cfRule>
    <cfRule type="expression" dxfId="874" priority="865">
      <formula>F94&lt;$G$29</formula>
    </cfRule>
    <cfRule type="expression" dxfId="873" priority="866">
      <formula>F94&gt;$H$29</formula>
    </cfRule>
  </conditionalFormatting>
  <conditionalFormatting sqref="F95">
    <cfRule type="containsBlanks" dxfId="872" priority="858">
      <formula>LEN(TRIM(F95))=0</formula>
    </cfRule>
    <cfRule type="expression" dxfId="871" priority="863">
      <formula>F95&lt;$G$29</formula>
    </cfRule>
    <cfRule type="expression" dxfId="870" priority="864">
      <formula>F95&gt;$H$29</formula>
    </cfRule>
  </conditionalFormatting>
  <conditionalFormatting sqref="F96">
    <cfRule type="containsBlanks" dxfId="869" priority="854">
      <formula>LEN(TRIM(F96))=0</formula>
    </cfRule>
    <cfRule type="expression" dxfId="868" priority="861">
      <formula>F96&gt;$H$29</formula>
    </cfRule>
    <cfRule type="expression" dxfId="867" priority="862">
      <formula>F96&lt;$G$29</formula>
    </cfRule>
  </conditionalFormatting>
  <conditionalFormatting sqref="F97">
    <cfRule type="containsBlanks" dxfId="866" priority="853">
      <formula>LEN(TRIM(F97))=0</formula>
    </cfRule>
    <cfRule type="expression" dxfId="865" priority="859">
      <formula>F97&gt;$H$29</formula>
    </cfRule>
    <cfRule type="expression" dxfId="864" priority="860">
      <formula>F97&lt;$G$29</formula>
    </cfRule>
  </conditionalFormatting>
  <conditionalFormatting sqref="F98">
    <cfRule type="containsBlanks" dxfId="863" priority="850">
      <formula>LEN(TRIM(F98))=0</formula>
    </cfRule>
    <cfRule type="expression" dxfId="862" priority="851">
      <formula>F98&gt;$H$29</formula>
    </cfRule>
    <cfRule type="expression" dxfId="861" priority="852">
      <formula>F98&lt;$G$29</formula>
    </cfRule>
  </conditionalFormatting>
  <conditionalFormatting sqref="F99">
    <cfRule type="containsBlanks" dxfId="860" priority="847">
      <formula>LEN(TRIM(F99))=0</formula>
    </cfRule>
    <cfRule type="expression" dxfId="859" priority="848">
      <formula>F99&gt;$H$29</formula>
    </cfRule>
    <cfRule type="expression" dxfId="858" priority="849">
      <formula>F99&lt;$G$29</formula>
    </cfRule>
  </conditionalFormatting>
  <conditionalFormatting sqref="F100">
    <cfRule type="containsBlanks" dxfId="857" priority="844">
      <formula>LEN(TRIM(F100))=0</formula>
    </cfRule>
    <cfRule type="expression" dxfId="856" priority="845">
      <formula>F100&gt;$H$29</formula>
    </cfRule>
    <cfRule type="expression" dxfId="855" priority="846">
      <formula>F100&lt;$G$29</formula>
    </cfRule>
  </conditionalFormatting>
  <conditionalFormatting sqref="F101">
    <cfRule type="containsBlanks" dxfId="854" priority="841">
      <formula>LEN(TRIM(F101))=0</formula>
    </cfRule>
    <cfRule type="expression" dxfId="853" priority="842">
      <formula>F101&gt;$H$29</formula>
    </cfRule>
    <cfRule type="expression" dxfId="852" priority="843">
      <formula>F101&lt;$G$29</formula>
    </cfRule>
  </conditionalFormatting>
  <conditionalFormatting sqref="F120">
    <cfRule type="containsBlanks" dxfId="851" priority="827">
      <formula>LEN(TRIM(F120))=0</formula>
    </cfRule>
    <cfRule type="expression" dxfId="850" priority="839">
      <formula>F120&lt;$G$29</formula>
    </cfRule>
    <cfRule type="expression" dxfId="849" priority="840">
      <formula>F120&gt;$H$29</formula>
    </cfRule>
  </conditionalFormatting>
  <conditionalFormatting sqref="F121">
    <cfRule type="containsBlanks" dxfId="848" priority="826">
      <formula>LEN(TRIM(F121))=0</formula>
    </cfRule>
    <cfRule type="expression" dxfId="847" priority="837">
      <formula>F121&lt;$G$29</formula>
    </cfRule>
    <cfRule type="expression" dxfId="846" priority="838">
      <formula>F121&gt;$H$29</formula>
    </cfRule>
  </conditionalFormatting>
  <conditionalFormatting sqref="F122">
    <cfRule type="containsBlanks" dxfId="845" priority="825">
      <formula>LEN(TRIM(F122))=0</formula>
    </cfRule>
    <cfRule type="expression" dxfId="844" priority="835">
      <formula>F122&lt;$G$29</formula>
    </cfRule>
    <cfRule type="expression" dxfId="843" priority="836">
      <formula>F122&gt;$H$29</formula>
    </cfRule>
  </conditionalFormatting>
  <conditionalFormatting sqref="F123">
    <cfRule type="containsBlanks" dxfId="842" priority="828">
      <formula>LEN(TRIM(F123))=0</formula>
    </cfRule>
    <cfRule type="expression" dxfId="841" priority="833">
      <formula>F123&lt;$G$29</formula>
    </cfRule>
    <cfRule type="expression" dxfId="840" priority="834">
      <formula>F123&gt;$H$29</formula>
    </cfRule>
  </conditionalFormatting>
  <conditionalFormatting sqref="F124">
    <cfRule type="containsBlanks" dxfId="839" priority="824">
      <formula>LEN(TRIM(F124))=0</formula>
    </cfRule>
    <cfRule type="expression" dxfId="838" priority="831">
      <formula>F124&gt;$H$29</formula>
    </cfRule>
    <cfRule type="expression" dxfId="837" priority="832">
      <formula>F124&lt;$G$29</formula>
    </cfRule>
  </conditionalFormatting>
  <conditionalFormatting sqref="F125">
    <cfRule type="containsBlanks" dxfId="836" priority="823">
      <formula>LEN(TRIM(F125))=0</formula>
    </cfRule>
    <cfRule type="expression" dxfId="835" priority="829">
      <formula>F125&gt;$H$29</formula>
    </cfRule>
    <cfRule type="expression" dxfId="834" priority="830">
      <formula>F125&lt;$G$29</formula>
    </cfRule>
  </conditionalFormatting>
  <conditionalFormatting sqref="F126">
    <cfRule type="containsBlanks" dxfId="833" priority="820">
      <formula>LEN(TRIM(F126))=0</formula>
    </cfRule>
    <cfRule type="expression" dxfId="832" priority="821">
      <formula>F126&gt;$H$29</formula>
    </cfRule>
    <cfRule type="expression" dxfId="831" priority="822">
      <formula>F126&lt;$G$29</formula>
    </cfRule>
  </conditionalFormatting>
  <conditionalFormatting sqref="F127">
    <cfRule type="containsBlanks" dxfId="830" priority="817">
      <formula>LEN(TRIM(F127))=0</formula>
    </cfRule>
    <cfRule type="expression" dxfId="829" priority="818">
      <formula>F127&gt;$H$29</formula>
    </cfRule>
    <cfRule type="expression" dxfId="828" priority="819">
      <formula>F127&lt;$G$29</formula>
    </cfRule>
  </conditionalFormatting>
  <conditionalFormatting sqref="F128">
    <cfRule type="containsBlanks" dxfId="827" priority="814">
      <formula>LEN(TRIM(F128))=0</formula>
    </cfRule>
    <cfRule type="expression" dxfId="826" priority="815">
      <formula>F128&gt;$H$29</formula>
    </cfRule>
    <cfRule type="expression" dxfId="825" priority="816">
      <formula>F128&lt;$G$29</formula>
    </cfRule>
  </conditionalFormatting>
  <conditionalFormatting sqref="F129">
    <cfRule type="containsBlanks" dxfId="824" priority="811">
      <formula>LEN(TRIM(F129))=0</formula>
    </cfRule>
    <cfRule type="expression" dxfId="823" priority="812">
      <formula>F129&gt;$H$29</formula>
    </cfRule>
    <cfRule type="expression" dxfId="822" priority="813">
      <formula>F129&lt;$G$29</formula>
    </cfRule>
  </conditionalFormatting>
  <conditionalFormatting sqref="F148">
    <cfRule type="containsBlanks" dxfId="821" priority="797">
      <formula>LEN(TRIM(F148))=0</formula>
    </cfRule>
    <cfRule type="expression" dxfId="820" priority="809">
      <formula>F148&lt;$G$29</formula>
    </cfRule>
    <cfRule type="expression" dxfId="819" priority="810">
      <formula>F148&gt;$H$29</formula>
    </cfRule>
  </conditionalFormatting>
  <conditionalFormatting sqref="F149">
    <cfRule type="containsBlanks" dxfId="818" priority="796">
      <formula>LEN(TRIM(F149))=0</formula>
    </cfRule>
    <cfRule type="expression" dxfId="817" priority="807">
      <formula>F149&lt;$G$29</formula>
    </cfRule>
    <cfRule type="expression" dxfId="816" priority="808">
      <formula>F149&gt;$H$29</formula>
    </cfRule>
  </conditionalFormatting>
  <conditionalFormatting sqref="F150">
    <cfRule type="containsBlanks" dxfId="815" priority="795">
      <formula>LEN(TRIM(F150))=0</formula>
    </cfRule>
    <cfRule type="expression" dxfId="814" priority="805">
      <formula>F150&lt;$G$29</formula>
    </cfRule>
    <cfRule type="expression" dxfId="813" priority="806">
      <formula>F150&gt;$H$29</formula>
    </cfRule>
  </conditionalFormatting>
  <conditionalFormatting sqref="F151">
    <cfRule type="containsBlanks" dxfId="812" priority="798">
      <formula>LEN(TRIM(F151))=0</formula>
    </cfRule>
    <cfRule type="expression" dxfId="811" priority="803">
      <formula>F151&lt;$G$29</formula>
    </cfRule>
    <cfRule type="expression" dxfId="810" priority="804">
      <formula>F151&gt;$H$29</formula>
    </cfRule>
  </conditionalFormatting>
  <conditionalFormatting sqref="F152">
    <cfRule type="containsBlanks" dxfId="809" priority="794">
      <formula>LEN(TRIM(F152))=0</formula>
    </cfRule>
    <cfRule type="expression" dxfId="808" priority="801">
      <formula>F152&gt;$H$29</formula>
    </cfRule>
    <cfRule type="expression" dxfId="807" priority="802">
      <formula>F152&lt;$G$29</formula>
    </cfRule>
  </conditionalFormatting>
  <conditionalFormatting sqref="F153">
    <cfRule type="containsBlanks" dxfId="806" priority="793">
      <formula>LEN(TRIM(F153))=0</formula>
    </cfRule>
    <cfRule type="expression" dxfId="805" priority="799">
      <formula>F153&gt;$H$29</formula>
    </cfRule>
    <cfRule type="expression" dxfId="804" priority="800">
      <formula>F153&lt;$G$29</formula>
    </cfRule>
  </conditionalFormatting>
  <conditionalFormatting sqref="F154">
    <cfRule type="containsBlanks" dxfId="803" priority="790">
      <formula>LEN(TRIM(F154))=0</formula>
    </cfRule>
    <cfRule type="expression" dxfId="802" priority="791">
      <formula>F154&gt;$H$29</formula>
    </cfRule>
    <cfRule type="expression" dxfId="801" priority="792">
      <formula>F154&lt;$G$29</formula>
    </cfRule>
  </conditionalFormatting>
  <conditionalFormatting sqref="F155">
    <cfRule type="containsBlanks" dxfId="800" priority="787">
      <formula>LEN(TRIM(F155))=0</formula>
    </cfRule>
    <cfRule type="expression" dxfId="799" priority="788">
      <formula>F155&gt;$H$29</formula>
    </cfRule>
    <cfRule type="expression" dxfId="798" priority="789">
      <formula>F155&lt;$G$29</formula>
    </cfRule>
  </conditionalFormatting>
  <conditionalFormatting sqref="F156">
    <cfRule type="containsBlanks" dxfId="797" priority="784">
      <formula>LEN(TRIM(F156))=0</formula>
    </cfRule>
    <cfRule type="expression" dxfId="796" priority="785">
      <formula>F156&gt;$H$29</formula>
    </cfRule>
    <cfRule type="expression" dxfId="795" priority="786">
      <formula>F156&lt;$G$29</formula>
    </cfRule>
  </conditionalFormatting>
  <conditionalFormatting sqref="F157">
    <cfRule type="containsBlanks" dxfId="794" priority="781">
      <formula>LEN(TRIM(F157))=0</formula>
    </cfRule>
    <cfRule type="expression" dxfId="793" priority="782">
      <formula>F157&gt;$H$29</formula>
    </cfRule>
    <cfRule type="expression" dxfId="792" priority="783">
      <formula>F157&lt;$G$29</formula>
    </cfRule>
  </conditionalFormatting>
  <conditionalFormatting sqref="F176">
    <cfRule type="containsBlanks" dxfId="791" priority="767">
      <formula>LEN(TRIM(F176))=0</formula>
    </cfRule>
    <cfRule type="expression" dxfId="790" priority="779">
      <formula>F176&lt;$G$29</formula>
    </cfRule>
    <cfRule type="expression" dxfId="789" priority="780">
      <formula>F176&gt;$H$29</formula>
    </cfRule>
  </conditionalFormatting>
  <conditionalFormatting sqref="F177">
    <cfRule type="containsBlanks" dxfId="788" priority="766">
      <formula>LEN(TRIM(F177))=0</formula>
    </cfRule>
    <cfRule type="expression" dxfId="787" priority="777">
      <formula>F177&lt;$G$29</formula>
    </cfRule>
    <cfRule type="expression" dxfId="786" priority="778">
      <formula>F177&gt;$H$29</formula>
    </cfRule>
  </conditionalFormatting>
  <conditionalFormatting sqref="F178">
    <cfRule type="containsBlanks" dxfId="785" priority="765">
      <formula>LEN(TRIM(F178))=0</formula>
    </cfRule>
    <cfRule type="expression" dxfId="784" priority="775">
      <formula>F178&lt;$G$29</formula>
    </cfRule>
    <cfRule type="expression" dxfId="783" priority="776">
      <formula>F178&gt;$H$29</formula>
    </cfRule>
  </conditionalFormatting>
  <conditionalFormatting sqref="F179">
    <cfRule type="containsBlanks" dxfId="782" priority="768">
      <formula>LEN(TRIM(F179))=0</formula>
    </cfRule>
    <cfRule type="expression" dxfId="781" priority="773">
      <formula>F179&lt;$G$29</formula>
    </cfRule>
    <cfRule type="expression" dxfId="780" priority="774">
      <formula>F179&gt;$H$29</formula>
    </cfRule>
  </conditionalFormatting>
  <conditionalFormatting sqref="F180">
    <cfRule type="containsBlanks" dxfId="779" priority="764">
      <formula>LEN(TRIM(F180))=0</formula>
    </cfRule>
    <cfRule type="expression" dxfId="778" priority="771">
      <formula>F180&gt;$H$29</formula>
    </cfRule>
    <cfRule type="expression" dxfId="777" priority="772">
      <formula>F180&lt;$G$29</formula>
    </cfRule>
  </conditionalFormatting>
  <conditionalFormatting sqref="F181">
    <cfRule type="containsBlanks" dxfId="776" priority="763">
      <formula>LEN(TRIM(F181))=0</formula>
    </cfRule>
    <cfRule type="expression" dxfId="775" priority="769">
      <formula>F181&gt;$H$29</formula>
    </cfRule>
    <cfRule type="expression" dxfId="774" priority="770">
      <formula>F181&lt;$G$29</formula>
    </cfRule>
  </conditionalFormatting>
  <conditionalFormatting sqref="F182">
    <cfRule type="containsBlanks" dxfId="773" priority="760">
      <formula>LEN(TRIM(F182))=0</formula>
    </cfRule>
    <cfRule type="expression" dxfId="772" priority="761">
      <formula>F182&gt;$H$29</formula>
    </cfRule>
    <cfRule type="expression" dxfId="771" priority="762">
      <formula>F182&lt;$G$29</formula>
    </cfRule>
  </conditionalFormatting>
  <conditionalFormatting sqref="F183">
    <cfRule type="containsBlanks" dxfId="770" priority="757">
      <formula>LEN(TRIM(F183))=0</formula>
    </cfRule>
    <cfRule type="expression" dxfId="769" priority="758">
      <formula>F183&gt;$H$29</formula>
    </cfRule>
    <cfRule type="expression" dxfId="768" priority="759">
      <formula>F183&lt;$G$29</formula>
    </cfRule>
  </conditionalFormatting>
  <conditionalFormatting sqref="F184">
    <cfRule type="containsBlanks" dxfId="767" priority="754">
      <formula>LEN(TRIM(F184))=0</formula>
    </cfRule>
    <cfRule type="expression" dxfId="766" priority="755">
      <formula>F184&gt;$H$29</formula>
    </cfRule>
    <cfRule type="expression" dxfId="765" priority="756">
      <formula>F184&lt;$G$29</formula>
    </cfRule>
  </conditionalFormatting>
  <conditionalFormatting sqref="F185">
    <cfRule type="containsBlanks" dxfId="764" priority="751">
      <formula>LEN(TRIM(F185))=0</formula>
    </cfRule>
    <cfRule type="expression" dxfId="763" priority="752">
      <formula>F185&gt;$H$29</formula>
    </cfRule>
    <cfRule type="expression" dxfId="762" priority="753">
      <formula>F185&lt;$G$29</formula>
    </cfRule>
  </conditionalFormatting>
  <conditionalFormatting sqref="F204">
    <cfRule type="containsBlanks" dxfId="761" priority="737">
      <formula>LEN(TRIM(F204))=0</formula>
    </cfRule>
    <cfRule type="expression" dxfId="760" priority="749">
      <formula>F204&lt;$G$29</formula>
    </cfRule>
    <cfRule type="expression" dxfId="759" priority="750">
      <formula>F204&gt;$H$29</formula>
    </cfRule>
  </conditionalFormatting>
  <conditionalFormatting sqref="F205">
    <cfRule type="containsBlanks" dxfId="758" priority="736">
      <formula>LEN(TRIM(F205))=0</formula>
    </cfRule>
    <cfRule type="expression" dxfId="757" priority="747">
      <formula>F205&lt;$G$29</formula>
    </cfRule>
    <cfRule type="expression" dxfId="756" priority="748">
      <formula>F205&gt;$H$29</formula>
    </cfRule>
  </conditionalFormatting>
  <conditionalFormatting sqref="F206">
    <cfRule type="containsBlanks" dxfId="755" priority="735">
      <formula>LEN(TRIM(F206))=0</formula>
    </cfRule>
    <cfRule type="expression" dxfId="754" priority="745">
      <formula>F206&lt;$G$29</formula>
    </cfRule>
    <cfRule type="expression" dxfId="753" priority="746">
      <formula>F206&gt;$H$29</formula>
    </cfRule>
  </conditionalFormatting>
  <conditionalFormatting sqref="F207">
    <cfRule type="containsBlanks" dxfId="752" priority="738">
      <formula>LEN(TRIM(F207))=0</formula>
    </cfRule>
    <cfRule type="expression" dxfId="751" priority="743">
      <formula>F207&lt;$G$29</formula>
    </cfRule>
    <cfRule type="expression" dxfId="750" priority="744">
      <formula>F207&gt;$H$29</formula>
    </cfRule>
  </conditionalFormatting>
  <conditionalFormatting sqref="F208">
    <cfRule type="containsBlanks" dxfId="749" priority="734">
      <formula>LEN(TRIM(F208))=0</formula>
    </cfRule>
    <cfRule type="expression" dxfId="748" priority="741">
      <formula>F208&gt;$H$29</formula>
    </cfRule>
    <cfRule type="expression" dxfId="747" priority="742">
      <formula>F208&lt;$G$29</formula>
    </cfRule>
  </conditionalFormatting>
  <conditionalFormatting sqref="F209">
    <cfRule type="containsBlanks" dxfId="746" priority="733">
      <formula>LEN(TRIM(F209))=0</formula>
    </cfRule>
    <cfRule type="expression" dxfId="745" priority="739">
      <formula>F209&gt;$H$29</formula>
    </cfRule>
    <cfRule type="expression" dxfId="744" priority="740">
      <formula>F209&lt;$G$29</formula>
    </cfRule>
  </conditionalFormatting>
  <conditionalFormatting sqref="F210">
    <cfRule type="containsBlanks" dxfId="743" priority="730">
      <formula>LEN(TRIM(F210))=0</formula>
    </cfRule>
    <cfRule type="expression" dxfId="742" priority="731">
      <formula>F210&gt;$H$29</formula>
    </cfRule>
    <cfRule type="expression" dxfId="741" priority="732">
      <formula>F210&lt;$G$29</formula>
    </cfRule>
  </conditionalFormatting>
  <conditionalFormatting sqref="F211">
    <cfRule type="containsBlanks" dxfId="740" priority="727">
      <formula>LEN(TRIM(F211))=0</formula>
    </cfRule>
    <cfRule type="expression" dxfId="739" priority="728">
      <formula>F211&gt;$H$29</formula>
    </cfRule>
    <cfRule type="expression" dxfId="738" priority="729">
      <formula>F211&lt;$G$29</formula>
    </cfRule>
  </conditionalFormatting>
  <conditionalFormatting sqref="F212">
    <cfRule type="containsBlanks" dxfId="737" priority="724">
      <formula>LEN(TRIM(F212))=0</formula>
    </cfRule>
    <cfRule type="expression" dxfId="736" priority="725">
      <formula>F212&gt;$H$29</formula>
    </cfRule>
    <cfRule type="expression" dxfId="735" priority="726">
      <formula>F212&lt;$G$29</formula>
    </cfRule>
  </conditionalFormatting>
  <conditionalFormatting sqref="F213">
    <cfRule type="containsBlanks" dxfId="734" priority="721">
      <formula>LEN(TRIM(F213))=0</formula>
    </cfRule>
    <cfRule type="expression" dxfId="733" priority="722">
      <formula>F213&gt;$H$29</formula>
    </cfRule>
    <cfRule type="expression" dxfId="732" priority="723">
      <formula>F213&lt;$G$29</formula>
    </cfRule>
  </conditionalFormatting>
  <conditionalFormatting sqref="F232">
    <cfRule type="containsBlanks" dxfId="731" priority="707">
      <formula>LEN(TRIM(F232))=0</formula>
    </cfRule>
    <cfRule type="expression" dxfId="730" priority="719">
      <formula>F232&lt;$G$29</formula>
    </cfRule>
    <cfRule type="expression" dxfId="729" priority="720">
      <formula>F232&gt;$H$29</formula>
    </cfRule>
  </conditionalFormatting>
  <conditionalFormatting sqref="F233">
    <cfRule type="containsBlanks" dxfId="728" priority="706">
      <formula>LEN(TRIM(F233))=0</formula>
    </cfRule>
    <cfRule type="expression" dxfId="727" priority="717">
      <formula>F233&lt;$G$29</formula>
    </cfRule>
    <cfRule type="expression" dxfId="726" priority="718">
      <formula>F233&gt;$H$29</formula>
    </cfRule>
  </conditionalFormatting>
  <conditionalFormatting sqref="F234">
    <cfRule type="containsBlanks" dxfId="725" priority="705">
      <formula>LEN(TRIM(F234))=0</formula>
    </cfRule>
    <cfRule type="expression" dxfId="724" priority="715">
      <formula>F234&lt;$G$29</formula>
    </cfRule>
    <cfRule type="expression" dxfId="723" priority="716">
      <formula>F234&gt;$H$29</formula>
    </cfRule>
  </conditionalFormatting>
  <conditionalFormatting sqref="F235">
    <cfRule type="containsBlanks" dxfId="722" priority="708">
      <formula>LEN(TRIM(F235))=0</formula>
    </cfRule>
    <cfRule type="expression" dxfId="721" priority="713">
      <formula>F235&lt;$G$29</formula>
    </cfRule>
    <cfRule type="expression" dxfId="720" priority="714">
      <formula>F235&gt;$H$29</formula>
    </cfRule>
  </conditionalFormatting>
  <conditionalFormatting sqref="F236">
    <cfRule type="containsBlanks" dxfId="719" priority="704">
      <formula>LEN(TRIM(F236))=0</formula>
    </cfRule>
    <cfRule type="expression" dxfId="718" priority="711">
      <formula>F236&gt;$H$29</formula>
    </cfRule>
    <cfRule type="expression" dxfId="717" priority="712">
      <formula>F236&lt;$G$29</formula>
    </cfRule>
  </conditionalFormatting>
  <conditionalFormatting sqref="F237">
    <cfRule type="containsBlanks" dxfId="716" priority="703">
      <formula>LEN(TRIM(F237))=0</formula>
    </cfRule>
    <cfRule type="expression" dxfId="715" priority="709">
      <formula>F237&gt;$H$29</formula>
    </cfRule>
    <cfRule type="expression" dxfId="714" priority="710">
      <formula>F237&lt;$G$29</formula>
    </cfRule>
  </conditionalFormatting>
  <conditionalFormatting sqref="F238">
    <cfRule type="containsBlanks" dxfId="713" priority="700">
      <formula>LEN(TRIM(F238))=0</formula>
    </cfRule>
    <cfRule type="expression" dxfId="712" priority="701">
      <formula>F238&gt;$H$29</formula>
    </cfRule>
    <cfRule type="expression" dxfId="711" priority="702">
      <formula>F238&lt;$G$29</formula>
    </cfRule>
  </conditionalFormatting>
  <conditionalFormatting sqref="F239">
    <cfRule type="containsBlanks" dxfId="710" priority="697">
      <formula>LEN(TRIM(F239))=0</formula>
    </cfRule>
    <cfRule type="expression" dxfId="709" priority="698">
      <formula>F239&gt;$H$29</formula>
    </cfRule>
    <cfRule type="expression" dxfId="708" priority="699">
      <formula>F239&lt;$G$29</formula>
    </cfRule>
  </conditionalFormatting>
  <conditionalFormatting sqref="F240">
    <cfRule type="containsBlanks" dxfId="707" priority="694">
      <formula>LEN(TRIM(F240))=0</formula>
    </cfRule>
    <cfRule type="expression" dxfId="706" priority="695">
      <formula>F240&gt;$H$29</formula>
    </cfRule>
    <cfRule type="expression" dxfId="705" priority="696">
      <formula>F240&lt;$G$29</formula>
    </cfRule>
  </conditionalFormatting>
  <conditionalFormatting sqref="F241">
    <cfRule type="containsBlanks" dxfId="704" priority="691">
      <formula>LEN(TRIM(F241))=0</formula>
    </cfRule>
    <cfRule type="expression" dxfId="703" priority="692">
      <formula>F241&gt;$H$29</formula>
    </cfRule>
    <cfRule type="expression" dxfId="702" priority="693">
      <formula>F241&lt;$G$29</formula>
    </cfRule>
  </conditionalFormatting>
  <conditionalFormatting sqref="F260">
    <cfRule type="containsBlanks" dxfId="701" priority="677">
      <formula>LEN(TRIM(F260))=0</formula>
    </cfRule>
    <cfRule type="expression" dxfId="700" priority="689">
      <formula>F260&lt;$G$29</formula>
    </cfRule>
    <cfRule type="expression" dxfId="699" priority="690">
      <formula>F260&gt;$H$29</formula>
    </cfRule>
  </conditionalFormatting>
  <conditionalFormatting sqref="F261">
    <cfRule type="containsBlanks" dxfId="698" priority="676">
      <formula>LEN(TRIM(F261))=0</formula>
    </cfRule>
    <cfRule type="expression" dxfId="697" priority="687">
      <formula>F261&lt;$G$29</formula>
    </cfRule>
    <cfRule type="expression" dxfId="696" priority="688">
      <formula>F261&gt;$H$29</formula>
    </cfRule>
  </conditionalFormatting>
  <conditionalFormatting sqref="F262">
    <cfRule type="containsBlanks" dxfId="695" priority="675">
      <formula>LEN(TRIM(F262))=0</formula>
    </cfRule>
    <cfRule type="expression" dxfId="694" priority="685">
      <formula>F262&lt;$G$29</formula>
    </cfRule>
    <cfRule type="expression" dxfId="693" priority="686">
      <formula>F262&gt;$H$29</formula>
    </cfRule>
  </conditionalFormatting>
  <conditionalFormatting sqref="F263">
    <cfRule type="containsBlanks" dxfId="692" priority="678">
      <formula>LEN(TRIM(F263))=0</formula>
    </cfRule>
    <cfRule type="expression" dxfId="691" priority="683">
      <formula>F263&lt;$G$29</formula>
    </cfRule>
    <cfRule type="expression" dxfId="690" priority="684">
      <formula>F263&gt;$H$29</formula>
    </cfRule>
  </conditionalFormatting>
  <conditionalFormatting sqref="F264">
    <cfRule type="containsBlanks" dxfId="689" priority="674">
      <formula>LEN(TRIM(F264))=0</formula>
    </cfRule>
    <cfRule type="expression" dxfId="688" priority="681">
      <formula>F264&gt;$H$29</formula>
    </cfRule>
    <cfRule type="expression" dxfId="687" priority="682">
      <formula>F264&lt;$G$29</formula>
    </cfRule>
  </conditionalFormatting>
  <conditionalFormatting sqref="F265">
    <cfRule type="containsBlanks" dxfId="686" priority="673">
      <formula>LEN(TRIM(F265))=0</formula>
    </cfRule>
    <cfRule type="expression" dxfId="685" priority="679">
      <formula>F265&gt;$H$29</formula>
    </cfRule>
    <cfRule type="expression" dxfId="684" priority="680">
      <formula>F265&lt;$G$29</formula>
    </cfRule>
  </conditionalFormatting>
  <conditionalFormatting sqref="F266">
    <cfRule type="containsBlanks" dxfId="683" priority="670">
      <formula>LEN(TRIM(F266))=0</formula>
    </cfRule>
    <cfRule type="expression" dxfId="682" priority="671">
      <formula>F266&gt;$H$29</formula>
    </cfRule>
    <cfRule type="expression" dxfId="681" priority="672">
      <formula>F266&lt;$G$29</formula>
    </cfRule>
  </conditionalFormatting>
  <conditionalFormatting sqref="F267">
    <cfRule type="containsBlanks" dxfId="680" priority="667">
      <formula>LEN(TRIM(F267))=0</formula>
    </cfRule>
    <cfRule type="expression" dxfId="679" priority="668">
      <formula>F267&gt;$H$29</formula>
    </cfRule>
    <cfRule type="expression" dxfId="678" priority="669">
      <formula>F267&lt;$G$29</formula>
    </cfRule>
  </conditionalFormatting>
  <conditionalFormatting sqref="F268">
    <cfRule type="containsBlanks" dxfId="677" priority="664">
      <formula>LEN(TRIM(F268))=0</formula>
    </cfRule>
    <cfRule type="expression" dxfId="676" priority="665">
      <formula>F268&gt;$H$29</formula>
    </cfRule>
    <cfRule type="expression" dxfId="675" priority="666">
      <formula>F268&lt;$G$29</formula>
    </cfRule>
  </conditionalFormatting>
  <conditionalFormatting sqref="F269">
    <cfRule type="containsBlanks" dxfId="674" priority="661">
      <formula>LEN(TRIM(F269))=0</formula>
    </cfRule>
    <cfRule type="expression" dxfId="673" priority="662">
      <formula>F269&gt;$H$29</formula>
    </cfRule>
    <cfRule type="expression" dxfId="672" priority="663">
      <formula>F269&lt;$G$29</formula>
    </cfRule>
  </conditionalFormatting>
  <conditionalFormatting sqref="F288">
    <cfRule type="containsBlanks" dxfId="671" priority="647">
      <formula>LEN(TRIM(F288))=0</formula>
    </cfRule>
    <cfRule type="expression" dxfId="670" priority="659">
      <formula>F288&lt;$G$29</formula>
    </cfRule>
    <cfRule type="expression" dxfId="669" priority="660">
      <formula>F288&gt;$H$29</formula>
    </cfRule>
  </conditionalFormatting>
  <conditionalFormatting sqref="F289">
    <cfRule type="containsBlanks" dxfId="668" priority="646">
      <formula>LEN(TRIM(F289))=0</formula>
    </cfRule>
    <cfRule type="expression" dxfId="667" priority="657">
      <formula>F289&lt;$G$29</formula>
    </cfRule>
    <cfRule type="expression" dxfId="666" priority="658">
      <formula>F289&gt;$H$29</formula>
    </cfRule>
  </conditionalFormatting>
  <conditionalFormatting sqref="F290">
    <cfRule type="containsBlanks" dxfId="665" priority="645">
      <formula>LEN(TRIM(F290))=0</formula>
    </cfRule>
    <cfRule type="expression" dxfId="664" priority="655">
      <formula>F290&lt;$G$29</formula>
    </cfRule>
    <cfRule type="expression" dxfId="663" priority="656">
      <formula>F290&gt;$H$29</formula>
    </cfRule>
  </conditionalFormatting>
  <conditionalFormatting sqref="F291">
    <cfRule type="containsBlanks" dxfId="662" priority="648">
      <formula>LEN(TRIM(F291))=0</formula>
    </cfRule>
    <cfRule type="expression" dxfId="661" priority="653">
      <formula>F291&lt;$G$29</formula>
    </cfRule>
    <cfRule type="expression" dxfId="660" priority="654">
      <formula>F291&gt;$H$29</formula>
    </cfRule>
  </conditionalFormatting>
  <conditionalFormatting sqref="F292">
    <cfRule type="containsBlanks" dxfId="659" priority="644">
      <formula>LEN(TRIM(F292))=0</formula>
    </cfRule>
    <cfRule type="expression" dxfId="658" priority="651">
      <formula>F292&gt;$H$29</formula>
    </cfRule>
    <cfRule type="expression" dxfId="657" priority="652">
      <formula>F292&lt;$G$29</formula>
    </cfRule>
  </conditionalFormatting>
  <conditionalFormatting sqref="F293">
    <cfRule type="containsBlanks" dxfId="656" priority="643">
      <formula>LEN(TRIM(F293))=0</formula>
    </cfRule>
    <cfRule type="expression" dxfId="655" priority="649">
      <formula>F293&gt;$H$29</formula>
    </cfRule>
    <cfRule type="expression" dxfId="654" priority="650">
      <formula>F293&lt;$G$29</formula>
    </cfRule>
  </conditionalFormatting>
  <conditionalFormatting sqref="F294">
    <cfRule type="containsBlanks" dxfId="653" priority="640">
      <formula>LEN(TRIM(F294))=0</formula>
    </cfRule>
    <cfRule type="expression" dxfId="652" priority="641">
      <formula>F294&gt;$H$29</formula>
    </cfRule>
    <cfRule type="expression" dxfId="651" priority="642">
      <formula>F294&lt;$G$29</formula>
    </cfRule>
  </conditionalFormatting>
  <conditionalFormatting sqref="F295">
    <cfRule type="containsBlanks" dxfId="650" priority="637">
      <formula>LEN(TRIM(F295))=0</formula>
    </cfRule>
    <cfRule type="expression" dxfId="649" priority="638">
      <formula>F295&gt;$H$29</formula>
    </cfRule>
    <cfRule type="expression" dxfId="648" priority="639">
      <formula>F295&lt;$G$29</formula>
    </cfRule>
  </conditionalFormatting>
  <conditionalFormatting sqref="F296">
    <cfRule type="containsBlanks" dxfId="647" priority="634">
      <formula>LEN(TRIM(F296))=0</formula>
    </cfRule>
    <cfRule type="expression" dxfId="646" priority="635">
      <formula>F296&gt;$H$29</formula>
    </cfRule>
    <cfRule type="expression" dxfId="645" priority="636">
      <formula>F296&lt;$G$29</formula>
    </cfRule>
  </conditionalFormatting>
  <conditionalFormatting sqref="F297">
    <cfRule type="containsBlanks" dxfId="644" priority="631">
      <formula>LEN(TRIM(F297))=0</formula>
    </cfRule>
    <cfRule type="expression" dxfId="643" priority="632">
      <formula>F297&gt;$H$29</formula>
    </cfRule>
    <cfRule type="expression" dxfId="642" priority="633">
      <formula>F297&lt;$G$29</formula>
    </cfRule>
  </conditionalFormatting>
  <conditionalFormatting sqref="F316">
    <cfRule type="containsBlanks" dxfId="641" priority="617">
      <formula>LEN(TRIM(F316))=0</formula>
    </cfRule>
    <cfRule type="expression" dxfId="640" priority="629">
      <formula>F316&lt;$G$29</formula>
    </cfRule>
    <cfRule type="expression" dxfId="639" priority="630">
      <formula>F316&gt;$H$29</formula>
    </cfRule>
  </conditionalFormatting>
  <conditionalFormatting sqref="F317">
    <cfRule type="containsBlanks" dxfId="638" priority="616">
      <formula>LEN(TRIM(F317))=0</formula>
    </cfRule>
    <cfRule type="expression" dxfId="637" priority="627">
      <formula>F317&lt;$G$29</formula>
    </cfRule>
    <cfRule type="expression" dxfId="636" priority="628">
      <formula>F317&gt;$H$29</formula>
    </cfRule>
  </conditionalFormatting>
  <conditionalFormatting sqref="F318">
    <cfRule type="containsBlanks" dxfId="635" priority="615">
      <formula>LEN(TRIM(F318))=0</formula>
    </cfRule>
    <cfRule type="expression" dxfId="634" priority="625">
      <formula>F318&lt;$G$29</formula>
    </cfRule>
    <cfRule type="expression" dxfId="633" priority="626">
      <formula>F318&gt;$H$29</formula>
    </cfRule>
  </conditionalFormatting>
  <conditionalFormatting sqref="F319">
    <cfRule type="containsBlanks" dxfId="632" priority="618">
      <formula>LEN(TRIM(F319))=0</formula>
    </cfRule>
    <cfRule type="expression" dxfId="631" priority="623">
      <formula>F319&lt;$G$29</formula>
    </cfRule>
    <cfRule type="expression" dxfId="630" priority="624">
      <formula>F319&gt;$H$29</formula>
    </cfRule>
  </conditionalFormatting>
  <conditionalFormatting sqref="F320">
    <cfRule type="containsBlanks" dxfId="629" priority="614">
      <formula>LEN(TRIM(F320))=0</formula>
    </cfRule>
    <cfRule type="expression" dxfId="628" priority="621">
      <formula>F320&gt;$H$29</formula>
    </cfRule>
    <cfRule type="expression" dxfId="627" priority="622">
      <formula>F320&lt;$G$29</formula>
    </cfRule>
  </conditionalFormatting>
  <conditionalFormatting sqref="F321">
    <cfRule type="containsBlanks" dxfId="626" priority="613">
      <formula>LEN(TRIM(F321))=0</formula>
    </cfRule>
    <cfRule type="expression" dxfId="625" priority="619">
      <formula>F321&gt;$H$29</formula>
    </cfRule>
    <cfRule type="expression" dxfId="624" priority="620">
      <formula>F321&lt;$G$29</formula>
    </cfRule>
  </conditionalFormatting>
  <conditionalFormatting sqref="F322">
    <cfRule type="containsBlanks" dxfId="623" priority="610">
      <formula>LEN(TRIM(F322))=0</formula>
    </cfRule>
    <cfRule type="expression" dxfId="622" priority="611">
      <formula>F322&gt;$H$29</formula>
    </cfRule>
    <cfRule type="expression" dxfId="621" priority="612">
      <formula>F322&lt;$G$29</formula>
    </cfRule>
  </conditionalFormatting>
  <conditionalFormatting sqref="F323">
    <cfRule type="containsBlanks" dxfId="620" priority="607">
      <formula>LEN(TRIM(F323))=0</formula>
    </cfRule>
    <cfRule type="expression" dxfId="619" priority="608">
      <formula>F323&gt;$H$29</formula>
    </cfRule>
    <cfRule type="expression" dxfId="618" priority="609">
      <formula>F323&lt;$G$29</formula>
    </cfRule>
  </conditionalFormatting>
  <conditionalFormatting sqref="F324">
    <cfRule type="containsBlanks" dxfId="617" priority="604">
      <formula>LEN(TRIM(F324))=0</formula>
    </cfRule>
    <cfRule type="expression" dxfId="616" priority="605">
      <formula>F324&gt;$H$29</formula>
    </cfRule>
    <cfRule type="expression" dxfId="615" priority="606">
      <formula>F324&lt;$G$29</formula>
    </cfRule>
  </conditionalFormatting>
  <conditionalFormatting sqref="F325">
    <cfRule type="containsBlanks" dxfId="614" priority="601">
      <formula>LEN(TRIM(F325))=0</formula>
    </cfRule>
    <cfRule type="expression" dxfId="613" priority="602">
      <formula>F325&gt;$H$29</formula>
    </cfRule>
    <cfRule type="expression" dxfId="612" priority="603">
      <formula>F325&lt;$G$29</formula>
    </cfRule>
  </conditionalFormatting>
  <conditionalFormatting sqref="F344">
    <cfRule type="containsBlanks" dxfId="611" priority="587">
      <formula>LEN(TRIM(F344))=0</formula>
    </cfRule>
    <cfRule type="expression" dxfId="610" priority="599">
      <formula>F344&lt;$G$29</formula>
    </cfRule>
    <cfRule type="expression" dxfId="609" priority="600">
      <formula>F344&gt;$H$29</formula>
    </cfRule>
  </conditionalFormatting>
  <conditionalFormatting sqref="F345">
    <cfRule type="containsBlanks" dxfId="608" priority="586">
      <formula>LEN(TRIM(F345))=0</formula>
    </cfRule>
    <cfRule type="expression" dxfId="607" priority="597">
      <formula>F345&lt;$G$29</formula>
    </cfRule>
    <cfRule type="expression" dxfId="606" priority="598">
      <formula>F345&gt;$H$29</formula>
    </cfRule>
  </conditionalFormatting>
  <conditionalFormatting sqref="F346">
    <cfRule type="containsBlanks" dxfId="605" priority="585">
      <formula>LEN(TRIM(F346))=0</formula>
    </cfRule>
    <cfRule type="expression" dxfId="604" priority="595">
      <formula>F346&lt;$G$29</formula>
    </cfRule>
    <cfRule type="expression" dxfId="603" priority="596">
      <formula>F346&gt;$H$29</formula>
    </cfRule>
  </conditionalFormatting>
  <conditionalFormatting sqref="F347">
    <cfRule type="containsBlanks" dxfId="602" priority="588">
      <formula>LEN(TRIM(F347))=0</formula>
    </cfRule>
    <cfRule type="expression" dxfId="601" priority="593">
      <formula>F347&lt;$G$29</formula>
    </cfRule>
    <cfRule type="expression" dxfId="600" priority="594">
      <formula>F347&gt;$H$29</formula>
    </cfRule>
  </conditionalFormatting>
  <conditionalFormatting sqref="F348">
    <cfRule type="containsBlanks" dxfId="599" priority="584">
      <formula>LEN(TRIM(F348))=0</formula>
    </cfRule>
    <cfRule type="expression" dxfId="598" priority="591">
      <formula>F348&gt;$H$29</formula>
    </cfRule>
    <cfRule type="expression" dxfId="597" priority="592">
      <formula>F348&lt;$G$29</formula>
    </cfRule>
  </conditionalFormatting>
  <conditionalFormatting sqref="F349">
    <cfRule type="containsBlanks" dxfId="596" priority="583">
      <formula>LEN(TRIM(F349))=0</formula>
    </cfRule>
    <cfRule type="expression" dxfId="595" priority="589">
      <formula>F349&gt;$H$29</formula>
    </cfRule>
    <cfRule type="expression" dxfId="594" priority="590">
      <formula>F349&lt;$G$29</formula>
    </cfRule>
  </conditionalFormatting>
  <conditionalFormatting sqref="F350">
    <cfRule type="containsBlanks" dxfId="593" priority="580">
      <formula>LEN(TRIM(F350))=0</formula>
    </cfRule>
    <cfRule type="expression" dxfId="592" priority="581">
      <formula>F350&gt;$H$29</formula>
    </cfRule>
    <cfRule type="expression" dxfId="591" priority="582">
      <formula>F350&lt;$G$29</formula>
    </cfRule>
  </conditionalFormatting>
  <conditionalFormatting sqref="F351">
    <cfRule type="containsBlanks" dxfId="590" priority="577">
      <formula>LEN(TRIM(F351))=0</formula>
    </cfRule>
    <cfRule type="expression" dxfId="589" priority="578">
      <formula>F351&gt;$H$29</formula>
    </cfRule>
    <cfRule type="expression" dxfId="588" priority="579">
      <formula>F351&lt;$G$29</formula>
    </cfRule>
  </conditionalFormatting>
  <conditionalFormatting sqref="F352">
    <cfRule type="containsBlanks" dxfId="587" priority="574">
      <formula>LEN(TRIM(F352))=0</formula>
    </cfRule>
    <cfRule type="expression" dxfId="586" priority="575">
      <formula>F352&gt;$H$29</formula>
    </cfRule>
    <cfRule type="expression" dxfId="585" priority="576">
      <formula>F352&lt;$G$29</formula>
    </cfRule>
  </conditionalFormatting>
  <conditionalFormatting sqref="F353">
    <cfRule type="containsBlanks" dxfId="584" priority="571">
      <formula>LEN(TRIM(F353))=0</formula>
    </cfRule>
    <cfRule type="expression" dxfId="583" priority="572">
      <formula>F353&gt;$H$29</formula>
    </cfRule>
    <cfRule type="expression" dxfId="582" priority="573">
      <formula>F353&lt;$G$29</formula>
    </cfRule>
  </conditionalFormatting>
  <conditionalFormatting sqref="F372">
    <cfRule type="containsBlanks" dxfId="581" priority="557">
      <formula>LEN(TRIM(F372))=0</formula>
    </cfRule>
    <cfRule type="expression" dxfId="580" priority="569">
      <formula>F372&lt;$G$29</formula>
    </cfRule>
    <cfRule type="expression" dxfId="579" priority="570">
      <formula>F372&gt;$H$29</formula>
    </cfRule>
  </conditionalFormatting>
  <conditionalFormatting sqref="F373">
    <cfRule type="containsBlanks" dxfId="578" priority="556">
      <formula>LEN(TRIM(F373))=0</formula>
    </cfRule>
    <cfRule type="expression" dxfId="577" priority="567">
      <formula>F373&lt;$G$29</formula>
    </cfRule>
    <cfRule type="expression" dxfId="576" priority="568">
      <formula>F373&gt;$H$29</formula>
    </cfRule>
  </conditionalFormatting>
  <conditionalFormatting sqref="F374">
    <cfRule type="containsBlanks" dxfId="575" priority="555">
      <formula>LEN(TRIM(F374))=0</formula>
    </cfRule>
    <cfRule type="expression" dxfId="574" priority="565">
      <formula>F374&lt;$G$29</formula>
    </cfRule>
    <cfRule type="expression" dxfId="573" priority="566">
      <formula>F374&gt;$H$29</formula>
    </cfRule>
  </conditionalFormatting>
  <conditionalFormatting sqref="F375">
    <cfRule type="containsBlanks" dxfId="572" priority="558">
      <formula>LEN(TRIM(F375))=0</formula>
    </cfRule>
    <cfRule type="expression" dxfId="571" priority="563">
      <formula>F375&lt;$G$29</formula>
    </cfRule>
    <cfRule type="expression" dxfId="570" priority="564">
      <formula>F375&gt;$H$29</formula>
    </cfRule>
  </conditionalFormatting>
  <conditionalFormatting sqref="F376">
    <cfRule type="containsBlanks" dxfId="569" priority="554">
      <formula>LEN(TRIM(F376))=0</formula>
    </cfRule>
    <cfRule type="expression" dxfId="568" priority="561">
      <formula>F376&gt;$H$29</formula>
    </cfRule>
    <cfRule type="expression" dxfId="567" priority="562">
      <formula>F376&lt;$G$29</formula>
    </cfRule>
  </conditionalFormatting>
  <conditionalFormatting sqref="F377">
    <cfRule type="containsBlanks" dxfId="566" priority="553">
      <formula>LEN(TRIM(F377))=0</formula>
    </cfRule>
    <cfRule type="expression" dxfId="565" priority="559">
      <formula>F377&gt;$H$29</formula>
    </cfRule>
    <cfRule type="expression" dxfId="564" priority="560">
      <formula>F377&lt;$G$29</formula>
    </cfRule>
  </conditionalFormatting>
  <conditionalFormatting sqref="F378">
    <cfRule type="containsBlanks" dxfId="563" priority="550">
      <formula>LEN(TRIM(F378))=0</formula>
    </cfRule>
    <cfRule type="expression" dxfId="562" priority="551">
      <formula>F378&gt;$H$29</formula>
    </cfRule>
    <cfRule type="expression" dxfId="561" priority="552">
      <formula>F378&lt;$G$29</formula>
    </cfRule>
  </conditionalFormatting>
  <conditionalFormatting sqref="F379">
    <cfRule type="containsBlanks" dxfId="560" priority="547">
      <formula>LEN(TRIM(F379))=0</formula>
    </cfRule>
    <cfRule type="expression" dxfId="559" priority="548">
      <formula>F379&gt;$H$29</formula>
    </cfRule>
    <cfRule type="expression" dxfId="558" priority="549">
      <formula>F379&lt;$G$29</formula>
    </cfRule>
  </conditionalFormatting>
  <conditionalFormatting sqref="F380">
    <cfRule type="containsBlanks" dxfId="557" priority="544">
      <formula>LEN(TRIM(F380))=0</formula>
    </cfRule>
    <cfRule type="expression" dxfId="556" priority="545">
      <formula>F380&gt;$H$29</formula>
    </cfRule>
    <cfRule type="expression" dxfId="555" priority="546">
      <formula>F380&lt;$G$29</formula>
    </cfRule>
  </conditionalFormatting>
  <conditionalFormatting sqref="F381">
    <cfRule type="containsBlanks" dxfId="554" priority="541">
      <formula>LEN(TRIM(F381))=0</formula>
    </cfRule>
    <cfRule type="expression" dxfId="553" priority="542">
      <formula>F381&gt;$H$29</formula>
    </cfRule>
    <cfRule type="expression" dxfId="552" priority="543">
      <formula>F381&lt;$G$29</formula>
    </cfRule>
  </conditionalFormatting>
  <conditionalFormatting sqref="F400">
    <cfRule type="containsBlanks" dxfId="551" priority="527">
      <formula>LEN(TRIM(F400))=0</formula>
    </cfRule>
    <cfRule type="expression" dxfId="550" priority="539">
      <formula>F400&lt;$G$29</formula>
    </cfRule>
    <cfRule type="expression" dxfId="549" priority="540">
      <formula>F400&gt;$H$29</formula>
    </cfRule>
  </conditionalFormatting>
  <conditionalFormatting sqref="F401">
    <cfRule type="containsBlanks" dxfId="548" priority="526">
      <formula>LEN(TRIM(F401))=0</formula>
    </cfRule>
    <cfRule type="expression" dxfId="547" priority="537">
      <formula>F401&lt;$G$29</formula>
    </cfRule>
    <cfRule type="expression" dxfId="546" priority="538">
      <formula>F401&gt;$H$29</formula>
    </cfRule>
  </conditionalFormatting>
  <conditionalFormatting sqref="F402">
    <cfRule type="containsBlanks" dxfId="545" priority="525">
      <formula>LEN(TRIM(F402))=0</formula>
    </cfRule>
    <cfRule type="expression" dxfId="544" priority="535">
      <formula>F402&lt;$G$29</formula>
    </cfRule>
    <cfRule type="expression" dxfId="543" priority="536">
      <formula>F402&gt;$H$29</formula>
    </cfRule>
  </conditionalFormatting>
  <conditionalFormatting sqref="F403">
    <cfRule type="containsBlanks" dxfId="542" priority="528">
      <formula>LEN(TRIM(F403))=0</formula>
    </cfRule>
    <cfRule type="expression" dxfId="541" priority="533">
      <formula>F403&lt;$G$29</formula>
    </cfRule>
    <cfRule type="expression" dxfId="540" priority="534">
      <formula>F403&gt;$H$29</formula>
    </cfRule>
  </conditionalFormatting>
  <conditionalFormatting sqref="F404">
    <cfRule type="containsBlanks" dxfId="539" priority="524">
      <formula>LEN(TRIM(F404))=0</formula>
    </cfRule>
    <cfRule type="expression" dxfId="538" priority="531">
      <formula>F404&gt;$H$29</formula>
    </cfRule>
    <cfRule type="expression" dxfId="537" priority="532">
      <formula>F404&lt;$G$29</formula>
    </cfRule>
  </conditionalFormatting>
  <conditionalFormatting sqref="F405">
    <cfRule type="containsBlanks" dxfId="536" priority="523">
      <formula>LEN(TRIM(F405))=0</formula>
    </cfRule>
    <cfRule type="expression" dxfId="535" priority="529">
      <formula>F405&gt;$H$29</formula>
    </cfRule>
    <cfRule type="expression" dxfId="534" priority="530">
      <formula>F405&lt;$G$29</formula>
    </cfRule>
  </conditionalFormatting>
  <conditionalFormatting sqref="F406">
    <cfRule type="containsBlanks" dxfId="533" priority="520">
      <formula>LEN(TRIM(F406))=0</formula>
    </cfRule>
    <cfRule type="expression" dxfId="532" priority="521">
      <formula>F406&gt;$H$29</formula>
    </cfRule>
    <cfRule type="expression" dxfId="531" priority="522">
      <formula>F406&lt;$G$29</formula>
    </cfRule>
  </conditionalFormatting>
  <conditionalFormatting sqref="F407">
    <cfRule type="containsBlanks" dxfId="530" priority="517">
      <formula>LEN(TRIM(F407))=0</formula>
    </cfRule>
    <cfRule type="expression" dxfId="529" priority="518">
      <formula>F407&gt;$H$29</formula>
    </cfRule>
    <cfRule type="expression" dxfId="528" priority="519">
      <formula>F407&lt;$G$29</formula>
    </cfRule>
  </conditionalFormatting>
  <conditionalFormatting sqref="F408">
    <cfRule type="containsBlanks" dxfId="527" priority="514">
      <formula>LEN(TRIM(F408))=0</formula>
    </cfRule>
    <cfRule type="expression" dxfId="526" priority="515">
      <formula>F408&gt;$H$29</formula>
    </cfRule>
    <cfRule type="expression" dxfId="525" priority="516">
      <formula>F408&lt;$G$29</formula>
    </cfRule>
  </conditionalFormatting>
  <conditionalFormatting sqref="F409">
    <cfRule type="containsBlanks" dxfId="524" priority="511">
      <formula>LEN(TRIM(F409))=0</formula>
    </cfRule>
    <cfRule type="expression" dxfId="523" priority="512">
      <formula>F409&gt;$H$29</formula>
    </cfRule>
    <cfRule type="expression" dxfId="522" priority="513">
      <formula>F409&lt;$G$29</formula>
    </cfRule>
  </conditionalFormatting>
  <conditionalFormatting sqref="F428">
    <cfRule type="containsBlanks" dxfId="521" priority="497">
      <formula>LEN(TRIM(F428))=0</formula>
    </cfRule>
    <cfRule type="expression" dxfId="520" priority="509">
      <formula>F428&lt;$G$29</formula>
    </cfRule>
    <cfRule type="expression" dxfId="519" priority="510">
      <formula>F428&gt;$H$29</formula>
    </cfRule>
  </conditionalFormatting>
  <conditionalFormatting sqref="F429">
    <cfRule type="containsBlanks" dxfId="518" priority="496">
      <formula>LEN(TRIM(F429))=0</formula>
    </cfRule>
    <cfRule type="expression" dxfId="517" priority="507">
      <formula>F429&lt;$G$29</formula>
    </cfRule>
    <cfRule type="expression" dxfId="516" priority="508">
      <formula>F429&gt;$H$29</formula>
    </cfRule>
  </conditionalFormatting>
  <conditionalFormatting sqref="F430">
    <cfRule type="containsBlanks" dxfId="515" priority="495">
      <formula>LEN(TRIM(F430))=0</formula>
    </cfRule>
    <cfRule type="expression" dxfId="514" priority="505">
      <formula>F430&lt;$G$29</formula>
    </cfRule>
    <cfRule type="expression" dxfId="513" priority="506">
      <formula>F430&gt;$H$29</formula>
    </cfRule>
  </conditionalFormatting>
  <conditionalFormatting sqref="F431">
    <cfRule type="containsBlanks" dxfId="512" priority="498">
      <formula>LEN(TRIM(F431))=0</formula>
    </cfRule>
    <cfRule type="expression" dxfId="511" priority="503">
      <formula>F431&lt;$G$29</formula>
    </cfRule>
    <cfRule type="expression" dxfId="510" priority="504">
      <formula>F431&gt;$H$29</formula>
    </cfRule>
  </conditionalFormatting>
  <conditionalFormatting sqref="F432">
    <cfRule type="containsBlanks" dxfId="509" priority="494">
      <formula>LEN(TRIM(F432))=0</formula>
    </cfRule>
    <cfRule type="expression" dxfId="508" priority="501">
      <formula>F432&gt;$H$29</formula>
    </cfRule>
    <cfRule type="expression" dxfId="507" priority="502">
      <formula>F432&lt;$G$29</formula>
    </cfRule>
  </conditionalFormatting>
  <conditionalFormatting sqref="F433">
    <cfRule type="containsBlanks" dxfId="506" priority="493">
      <formula>LEN(TRIM(F433))=0</formula>
    </cfRule>
    <cfRule type="expression" dxfId="505" priority="499">
      <formula>F433&gt;$H$29</formula>
    </cfRule>
    <cfRule type="expression" dxfId="504" priority="500">
      <formula>F433&lt;$G$29</formula>
    </cfRule>
  </conditionalFormatting>
  <conditionalFormatting sqref="F434">
    <cfRule type="containsBlanks" dxfId="503" priority="490">
      <formula>LEN(TRIM(F434))=0</formula>
    </cfRule>
    <cfRule type="expression" dxfId="502" priority="491">
      <formula>F434&gt;$H$29</formula>
    </cfRule>
    <cfRule type="expression" dxfId="501" priority="492">
      <formula>F434&lt;$G$29</formula>
    </cfRule>
  </conditionalFormatting>
  <conditionalFormatting sqref="F435">
    <cfRule type="containsBlanks" dxfId="500" priority="487">
      <formula>LEN(TRIM(F435))=0</formula>
    </cfRule>
    <cfRule type="expression" dxfId="499" priority="488">
      <formula>F435&gt;$H$29</formula>
    </cfRule>
    <cfRule type="expression" dxfId="498" priority="489">
      <formula>F435&lt;$G$29</formula>
    </cfRule>
  </conditionalFormatting>
  <conditionalFormatting sqref="F436">
    <cfRule type="containsBlanks" dxfId="497" priority="484">
      <formula>LEN(TRIM(F436))=0</formula>
    </cfRule>
    <cfRule type="expression" dxfId="496" priority="485">
      <formula>F436&gt;$H$29</formula>
    </cfRule>
    <cfRule type="expression" dxfId="495" priority="486">
      <formula>F436&lt;$G$29</formula>
    </cfRule>
  </conditionalFormatting>
  <conditionalFormatting sqref="F437">
    <cfRule type="containsBlanks" dxfId="494" priority="481">
      <formula>LEN(TRIM(F437))=0</formula>
    </cfRule>
    <cfRule type="expression" dxfId="493" priority="482">
      <formula>F437&gt;$H$29</formula>
    </cfRule>
    <cfRule type="expression" dxfId="492" priority="483">
      <formula>F437&lt;$G$29</formula>
    </cfRule>
  </conditionalFormatting>
  <conditionalFormatting sqref="F456">
    <cfRule type="containsBlanks" dxfId="491" priority="467">
      <formula>LEN(TRIM(F456))=0</formula>
    </cfRule>
    <cfRule type="expression" dxfId="490" priority="479">
      <formula>F456&lt;$G$29</formula>
    </cfRule>
    <cfRule type="expression" dxfId="489" priority="480">
      <formula>F456&gt;$H$29</formula>
    </cfRule>
  </conditionalFormatting>
  <conditionalFormatting sqref="F457">
    <cfRule type="containsBlanks" dxfId="488" priority="466">
      <formula>LEN(TRIM(F457))=0</formula>
    </cfRule>
    <cfRule type="expression" dxfId="487" priority="477">
      <formula>F457&lt;$G$29</formula>
    </cfRule>
    <cfRule type="expression" dxfId="486" priority="478">
      <formula>F457&gt;$H$29</formula>
    </cfRule>
  </conditionalFormatting>
  <conditionalFormatting sqref="F458">
    <cfRule type="containsBlanks" dxfId="485" priority="465">
      <formula>LEN(TRIM(F458))=0</formula>
    </cfRule>
    <cfRule type="expression" dxfId="484" priority="475">
      <formula>F458&lt;$G$29</formula>
    </cfRule>
    <cfRule type="expression" dxfId="483" priority="476">
      <formula>F458&gt;$H$29</formula>
    </cfRule>
  </conditionalFormatting>
  <conditionalFormatting sqref="F459">
    <cfRule type="containsBlanks" dxfId="482" priority="468">
      <formula>LEN(TRIM(F459))=0</formula>
    </cfRule>
    <cfRule type="expression" dxfId="481" priority="473">
      <formula>F459&lt;$G$29</formula>
    </cfRule>
    <cfRule type="expression" dxfId="480" priority="474">
      <formula>F459&gt;$H$29</formula>
    </cfRule>
  </conditionalFormatting>
  <conditionalFormatting sqref="F460">
    <cfRule type="containsBlanks" dxfId="479" priority="464">
      <formula>LEN(TRIM(F460))=0</formula>
    </cfRule>
    <cfRule type="expression" dxfId="478" priority="471">
      <formula>F460&gt;$H$29</formula>
    </cfRule>
    <cfRule type="expression" dxfId="477" priority="472">
      <formula>F460&lt;$G$29</formula>
    </cfRule>
  </conditionalFormatting>
  <conditionalFormatting sqref="F461">
    <cfRule type="containsBlanks" dxfId="476" priority="463">
      <formula>LEN(TRIM(F461))=0</formula>
    </cfRule>
    <cfRule type="expression" dxfId="475" priority="469">
      <formula>F461&gt;$H$29</formula>
    </cfRule>
    <cfRule type="expression" dxfId="474" priority="470">
      <formula>F461&lt;$G$29</formula>
    </cfRule>
  </conditionalFormatting>
  <conditionalFormatting sqref="F462">
    <cfRule type="containsBlanks" dxfId="473" priority="460">
      <formula>LEN(TRIM(F462))=0</formula>
    </cfRule>
    <cfRule type="expression" dxfId="472" priority="461">
      <formula>F462&gt;$H$29</formula>
    </cfRule>
    <cfRule type="expression" dxfId="471" priority="462">
      <formula>F462&lt;$G$29</formula>
    </cfRule>
  </conditionalFormatting>
  <conditionalFormatting sqref="F463">
    <cfRule type="containsBlanks" dxfId="470" priority="457">
      <formula>LEN(TRIM(F463))=0</formula>
    </cfRule>
    <cfRule type="expression" dxfId="469" priority="458">
      <formula>F463&gt;$H$29</formula>
    </cfRule>
    <cfRule type="expression" dxfId="468" priority="459">
      <formula>F463&lt;$G$29</formula>
    </cfRule>
  </conditionalFormatting>
  <conditionalFormatting sqref="F464">
    <cfRule type="containsBlanks" dxfId="467" priority="454">
      <formula>LEN(TRIM(F464))=0</formula>
    </cfRule>
    <cfRule type="expression" dxfId="466" priority="455">
      <formula>F464&gt;$H$29</formula>
    </cfRule>
    <cfRule type="expression" dxfId="465" priority="456">
      <formula>F464&lt;$G$29</formula>
    </cfRule>
  </conditionalFormatting>
  <conditionalFormatting sqref="F465">
    <cfRule type="containsBlanks" dxfId="464" priority="451">
      <formula>LEN(TRIM(F465))=0</formula>
    </cfRule>
    <cfRule type="expression" dxfId="463" priority="452">
      <formula>F465&gt;$H$29</formula>
    </cfRule>
    <cfRule type="expression" dxfId="462" priority="453">
      <formula>F465&lt;$G$29</formula>
    </cfRule>
  </conditionalFormatting>
  <conditionalFormatting sqref="F484">
    <cfRule type="containsBlanks" dxfId="461" priority="437">
      <formula>LEN(TRIM(F484))=0</formula>
    </cfRule>
    <cfRule type="expression" dxfId="460" priority="449">
      <formula>F484&lt;$G$29</formula>
    </cfRule>
    <cfRule type="expression" dxfId="459" priority="450">
      <formula>F484&gt;$H$29</formula>
    </cfRule>
  </conditionalFormatting>
  <conditionalFormatting sqref="F485">
    <cfRule type="containsBlanks" dxfId="458" priority="436">
      <formula>LEN(TRIM(F485))=0</formula>
    </cfRule>
    <cfRule type="expression" dxfId="457" priority="447">
      <formula>F485&lt;$G$29</formula>
    </cfRule>
    <cfRule type="expression" dxfId="456" priority="448">
      <formula>F485&gt;$H$29</formula>
    </cfRule>
  </conditionalFormatting>
  <conditionalFormatting sqref="F486">
    <cfRule type="containsBlanks" dxfId="455" priority="435">
      <formula>LEN(TRIM(F486))=0</formula>
    </cfRule>
    <cfRule type="expression" dxfId="454" priority="445">
      <formula>F486&lt;$G$29</formula>
    </cfRule>
    <cfRule type="expression" dxfId="453" priority="446">
      <formula>F486&gt;$H$29</formula>
    </cfRule>
  </conditionalFormatting>
  <conditionalFormatting sqref="F487">
    <cfRule type="containsBlanks" dxfId="452" priority="438">
      <formula>LEN(TRIM(F487))=0</formula>
    </cfRule>
    <cfRule type="expression" dxfId="451" priority="443">
      <formula>F487&lt;$G$29</formula>
    </cfRule>
    <cfRule type="expression" dxfId="450" priority="444">
      <formula>F487&gt;$H$29</formula>
    </cfRule>
  </conditionalFormatting>
  <conditionalFormatting sqref="F488">
    <cfRule type="containsBlanks" dxfId="449" priority="434">
      <formula>LEN(TRIM(F488))=0</formula>
    </cfRule>
    <cfRule type="expression" dxfId="448" priority="441">
      <formula>F488&gt;$H$29</formula>
    </cfRule>
    <cfRule type="expression" dxfId="447" priority="442">
      <formula>F488&lt;$G$29</formula>
    </cfRule>
  </conditionalFormatting>
  <conditionalFormatting sqref="F489">
    <cfRule type="containsBlanks" dxfId="446" priority="433">
      <formula>LEN(TRIM(F489))=0</formula>
    </cfRule>
    <cfRule type="expression" dxfId="445" priority="439">
      <formula>F489&gt;$H$29</formula>
    </cfRule>
    <cfRule type="expression" dxfId="444" priority="440">
      <formula>F489&lt;$G$29</formula>
    </cfRule>
  </conditionalFormatting>
  <conditionalFormatting sqref="F490">
    <cfRule type="containsBlanks" dxfId="443" priority="430">
      <formula>LEN(TRIM(F490))=0</formula>
    </cfRule>
    <cfRule type="expression" dxfId="442" priority="431">
      <formula>F490&gt;$H$29</formula>
    </cfRule>
    <cfRule type="expression" dxfId="441" priority="432">
      <formula>F490&lt;$G$29</formula>
    </cfRule>
  </conditionalFormatting>
  <conditionalFormatting sqref="F491">
    <cfRule type="containsBlanks" dxfId="440" priority="427">
      <formula>LEN(TRIM(F491))=0</formula>
    </cfRule>
    <cfRule type="expression" dxfId="439" priority="428">
      <formula>F491&gt;$H$29</formula>
    </cfRule>
    <cfRule type="expression" dxfId="438" priority="429">
      <formula>F491&lt;$G$29</formula>
    </cfRule>
  </conditionalFormatting>
  <conditionalFormatting sqref="F492">
    <cfRule type="containsBlanks" dxfId="437" priority="424">
      <formula>LEN(TRIM(F492))=0</formula>
    </cfRule>
    <cfRule type="expression" dxfId="436" priority="425">
      <formula>F492&gt;$H$29</formula>
    </cfRule>
    <cfRule type="expression" dxfId="435" priority="426">
      <formula>F492&lt;$G$29</formula>
    </cfRule>
  </conditionalFormatting>
  <conditionalFormatting sqref="F493">
    <cfRule type="containsBlanks" dxfId="434" priority="421">
      <formula>LEN(TRIM(F493))=0</formula>
    </cfRule>
    <cfRule type="expression" dxfId="433" priority="422">
      <formula>F493&gt;$H$29</formula>
    </cfRule>
    <cfRule type="expression" dxfId="432" priority="423">
      <formula>F493&lt;$G$29</formula>
    </cfRule>
  </conditionalFormatting>
  <conditionalFormatting sqref="F512">
    <cfRule type="containsBlanks" dxfId="431" priority="407">
      <formula>LEN(TRIM(F512))=0</formula>
    </cfRule>
    <cfRule type="expression" dxfId="430" priority="419">
      <formula>F512&lt;$G$29</formula>
    </cfRule>
    <cfRule type="expression" dxfId="429" priority="420">
      <formula>F512&gt;$H$29</formula>
    </cfRule>
  </conditionalFormatting>
  <conditionalFormatting sqref="F513">
    <cfRule type="containsBlanks" dxfId="428" priority="406">
      <formula>LEN(TRIM(F513))=0</formula>
    </cfRule>
    <cfRule type="expression" dxfId="427" priority="417">
      <formula>F513&lt;$G$29</formula>
    </cfRule>
    <cfRule type="expression" dxfId="426" priority="418">
      <formula>F513&gt;$H$29</formula>
    </cfRule>
  </conditionalFormatting>
  <conditionalFormatting sqref="F514">
    <cfRule type="containsBlanks" dxfId="425" priority="405">
      <formula>LEN(TRIM(F514))=0</formula>
    </cfRule>
    <cfRule type="expression" dxfId="424" priority="415">
      <formula>F514&lt;$G$29</formula>
    </cfRule>
    <cfRule type="expression" dxfId="423" priority="416">
      <formula>F514&gt;$H$29</formula>
    </cfRule>
  </conditionalFormatting>
  <conditionalFormatting sqref="F515">
    <cfRule type="containsBlanks" dxfId="422" priority="408">
      <formula>LEN(TRIM(F515))=0</formula>
    </cfRule>
    <cfRule type="expression" dxfId="421" priority="413">
      <formula>F515&lt;$G$29</formula>
    </cfRule>
    <cfRule type="expression" dxfId="420" priority="414">
      <formula>F515&gt;$H$29</formula>
    </cfRule>
  </conditionalFormatting>
  <conditionalFormatting sqref="F516">
    <cfRule type="containsBlanks" dxfId="419" priority="404">
      <formula>LEN(TRIM(F516))=0</formula>
    </cfRule>
    <cfRule type="expression" dxfId="418" priority="411">
      <formula>F516&gt;$H$29</formula>
    </cfRule>
    <cfRule type="expression" dxfId="417" priority="412">
      <formula>F516&lt;$G$29</formula>
    </cfRule>
  </conditionalFormatting>
  <conditionalFormatting sqref="F517">
    <cfRule type="containsBlanks" dxfId="416" priority="403">
      <formula>LEN(TRIM(F517))=0</formula>
    </cfRule>
    <cfRule type="expression" dxfId="415" priority="409">
      <formula>F517&gt;$H$29</formula>
    </cfRule>
    <cfRule type="expression" dxfId="414" priority="410">
      <formula>F517&lt;$G$29</formula>
    </cfRule>
  </conditionalFormatting>
  <conditionalFormatting sqref="F518">
    <cfRule type="containsBlanks" dxfId="413" priority="400">
      <formula>LEN(TRIM(F518))=0</formula>
    </cfRule>
    <cfRule type="expression" dxfId="412" priority="401">
      <formula>F518&gt;$H$29</formula>
    </cfRule>
    <cfRule type="expression" dxfId="411" priority="402">
      <formula>F518&lt;$G$29</formula>
    </cfRule>
  </conditionalFormatting>
  <conditionalFormatting sqref="F519">
    <cfRule type="containsBlanks" dxfId="410" priority="397">
      <formula>LEN(TRIM(F519))=0</formula>
    </cfRule>
    <cfRule type="expression" dxfId="409" priority="398">
      <formula>F519&gt;$H$29</formula>
    </cfRule>
    <cfRule type="expression" dxfId="408" priority="399">
      <formula>F519&lt;$G$29</formula>
    </cfRule>
  </conditionalFormatting>
  <conditionalFormatting sqref="F520">
    <cfRule type="containsBlanks" dxfId="407" priority="394">
      <formula>LEN(TRIM(F520))=0</formula>
    </cfRule>
    <cfRule type="expression" dxfId="406" priority="395">
      <formula>F520&gt;$H$29</formula>
    </cfRule>
    <cfRule type="expression" dxfId="405" priority="396">
      <formula>F520&lt;$G$29</formula>
    </cfRule>
  </conditionalFormatting>
  <conditionalFormatting sqref="F521">
    <cfRule type="containsBlanks" dxfId="404" priority="391">
      <formula>LEN(TRIM(F521))=0</formula>
    </cfRule>
    <cfRule type="expression" dxfId="403" priority="392">
      <formula>F521&gt;$H$29</formula>
    </cfRule>
    <cfRule type="expression" dxfId="402" priority="393">
      <formula>F521&lt;$G$29</formula>
    </cfRule>
  </conditionalFormatting>
  <conditionalFormatting sqref="F540">
    <cfRule type="containsBlanks" dxfId="401" priority="377">
      <formula>LEN(TRIM(F540))=0</formula>
    </cfRule>
    <cfRule type="expression" dxfId="400" priority="389">
      <formula>F540&lt;$G$29</formula>
    </cfRule>
    <cfRule type="expression" dxfId="399" priority="390">
      <formula>F540&gt;$H$29</formula>
    </cfRule>
  </conditionalFormatting>
  <conditionalFormatting sqref="F541">
    <cfRule type="containsBlanks" dxfId="398" priority="376">
      <formula>LEN(TRIM(F541))=0</formula>
    </cfRule>
    <cfRule type="expression" dxfId="397" priority="387">
      <formula>F541&lt;$G$29</formula>
    </cfRule>
    <cfRule type="expression" dxfId="396" priority="388">
      <formula>F541&gt;$H$29</formula>
    </cfRule>
  </conditionalFormatting>
  <conditionalFormatting sqref="F542">
    <cfRule type="containsBlanks" dxfId="395" priority="375">
      <formula>LEN(TRIM(F542))=0</formula>
    </cfRule>
    <cfRule type="expression" dxfId="394" priority="385">
      <formula>F542&lt;$G$29</formula>
    </cfRule>
    <cfRule type="expression" dxfId="393" priority="386">
      <formula>F542&gt;$H$29</formula>
    </cfRule>
  </conditionalFormatting>
  <conditionalFormatting sqref="F543">
    <cfRule type="containsBlanks" dxfId="392" priority="378">
      <formula>LEN(TRIM(F543))=0</formula>
    </cfRule>
    <cfRule type="expression" dxfId="391" priority="383">
      <formula>F543&lt;$G$29</formula>
    </cfRule>
    <cfRule type="expression" dxfId="390" priority="384">
      <formula>F543&gt;$H$29</formula>
    </cfRule>
  </conditionalFormatting>
  <conditionalFormatting sqref="F544">
    <cfRule type="containsBlanks" dxfId="389" priority="374">
      <formula>LEN(TRIM(F544))=0</formula>
    </cfRule>
    <cfRule type="expression" dxfId="388" priority="381">
      <formula>F544&gt;$H$29</formula>
    </cfRule>
    <cfRule type="expression" dxfId="387" priority="382">
      <formula>F544&lt;$G$29</formula>
    </cfRule>
  </conditionalFormatting>
  <conditionalFormatting sqref="F545">
    <cfRule type="containsBlanks" dxfId="386" priority="373">
      <formula>LEN(TRIM(F545))=0</formula>
    </cfRule>
    <cfRule type="expression" dxfId="385" priority="379">
      <formula>F545&gt;$H$29</formula>
    </cfRule>
    <cfRule type="expression" dxfId="384" priority="380">
      <formula>F545&lt;$G$29</formula>
    </cfRule>
  </conditionalFormatting>
  <conditionalFormatting sqref="F546">
    <cfRule type="containsBlanks" dxfId="383" priority="370">
      <formula>LEN(TRIM(F546))=0</formula>
    </cfRule>
    <cfRule type="expression" dxfId="382" priority="371">
      <formula>F546&gt;$H$29</formula>
    </cfRule>
    <cfRule type="expression" dxfId="381" priority="372">
      <formula>F546&lt;$G$29</formula>
    </cfRule>
  </conditionalFormatting>
  <conditionalFormatting sqref="F547">
    <cfRule type="containsBlanks" dxfId="380" priority="367">
      <formula>LEN(TRIM(F547))=0</formula>
    </cfRule>
    <cfRule type="expression" dxfId="379" priority="368">
      <formula>F547&gt;$H$29</formula>
    </cfRule>
    <cfRule type="expression" dxfId="378" priority="369">
      <formula>F547&lt;$G$29</formula>
    </cfRule>
  </conditionalFormatting>
  <conditionalFormatting sqref="F548">
    <cfRule type="containsBlanks" dxfId="377" priority="364">
      <formula>LEN(TRIM(F548))=0</formula>
    </cfRule>
    <cfRule type="expression" dxfId="376" priority="365">
      <formula>F548&gt;$H$29</formula>
    </cfRule>
    <cfRule type="expression" dxfId="375" priority="366">
      <formula>F548&lt;$G$29</formula>
    </cfRule>
  </conditionalFormatting>
  <conditionalFormatting sqref="F549">
    <cfRule type="containsBlanks" dxfId="374" priority="361">
      <formula>LEN(TRIM(F549))=0</formula>
    </cfRule>
    <cfRule type="expression" dxfId="373" priority="362">
      <formula>F549&gt;$H$29</formula>
    </cfRule>
    <cfRule type="expression" dxfId="372" priority="363">
      <formula>F549&lt;$G$29</formula>
    </cfRule>
  </conditionalFormatting>
  <conditionalFormatting sqref="F568">
    <cfRule type="containsBlanks" dxfId="371" priority="347">
      <formula>LEN(TRIM(F568))=0</formula>
    </cfRule>
    <cfRule type="expression" dxfId="370" priority="359">
      <formula>F568&lt;$G$29</formula>
    </cfRule>
    <cfRule type="expression" dxfId="369" priority="360">
      <formula>F568&gt;$H$29</formula>
    </cfRule>
  </conditionalFormatting>
  <conditionalFormatting sqref="F569">
    <cfRule type="containsBlanks" dxfId="368" priority="346">
      <formula>LEN(TRIM(F569))=0</formula>
    </cfRule>
    <cfRule type="expression" dxfId="367" priority="357">
      <formula>F569&lt;$G$29</formula>
    </cfRule>
    <cfRule type="expression" dxfId="366" priority="358">
      <formula>F569&gt;$H$29</formula>
    </cfRule>
  </conditionalFormatting>
  <conditionalFormatting sqref="F570">
    <cfRule type="containsBlanks" dxfId="365" priority="345">
      <formula>LEN(TRIM(F570))=0</formula>
    </cfRule>
    <cfRule type="expression" dxfId="364" priority="355">
      <formula>F570&lt;$G$29</formula>
    </cfRule>
    <cfRule type="expression" dxfId="363" priority="356">
      <formula>F570&gt;$H$29</formula>
    </cfRule>
  </conditionalFormatting>
  <conditionalFormatting sqref="F571">
    <cfRule type="containsBlanks" dxfId="362" priority="348">
      <formula>LEN(TRIM(F571))=0</formula>
    </cfRule>
    <cfRule type="expression" dxfId="361" priority="353">
      <formula>F571&lt;$G$29</formula>
    </cfRule>
    <cfRule type="expression" dxfId="360" priority="354">
      <formula>F571&gt;$H$29</formula>
    </cfRule>
  </conditionalFormatting>
  <conditionalFormatting sqref="F572">
    <cfRule type="containsBlanks" dxfId="359" priority="344">
      <formula>LEN(TRIM(F572))=0</formula>
    </cfRule>
    <cfRule type="expression" dxfId="358" priority="351">
      <formula>F572&gt;$H$29</formula>
    </cfRule>
    <cfRule type="expression" dxfId="357" priority="352">
      <formula>F572&lt;$G$29</formula>
    </cfRule>
  </conditionalFormatting>
  <conditionalFormatting sqref="F573">
    <cfRule type="containsBlanks" dxfId="356" priority="343">
      <formula>LEN(TRIM(F573))=0</formula>
    </cfRule>
    <cfRule type="expression" dxfId="355" priority="349">
      <formula>F573&gt;$H$29</formula>
    </cfRule>
    <cfRule type="expression" dxfId="354" priority="350">
      <formula>F573&lt;$G$29</formula>
    </cfRule>
  </conditionalFormatting>
  <conditionalFormatting sqref="F574">
    <cfRule type="containsBlanks" dxfId="353" priority="340">
      <formula>LEN(TRIM(F574))=0</formula>
    </cfRule>
    <cfRule type="expression" dxfId="352" priority="341">
      <formula>F574&gt;$H$29</formula>
    </cfRule>
    <cfRule type="expression" dxfId="351" priority="342">
      <formula>F574&lt;$G$29</formula>
    </cfRule>
  </conditionalFormatting>
  <conditionalFormatting sqref="F575">
    <cfRule type="containsBlanks" dxfId="350" priority="337">
      <formula>LEN(TRIM(F575))=0</formula>
    </cfRule>
    <cfRule type="expression" dxfId="349" priority="338">
      <formula>F575&gt;$H$29</formula>
    </cfRule>
    <cfRule type="expression" dxfId="348" priority="339">
      <formula>F575&lt;$G$29</formula>
    </cfRule>
  </conditionalFormatting>
  <conditionalFormatting sqref="F576">
    <cfRule type="containsBlanks" dxfId="347" priority="334">
      <formula>LEN(TRIM(F576))=0</formula>
    </cfRule>
    <cfRule type="expression" dxfId="346" priority="335">
      <formula>F576&gt;$H$29</formula>
    </cfRule>
    <cfRule type="expression" dxfId="345" priority="336">
      <formula>F576&lt;$G$29</formula>
    </cfRule>
  </conditionalFormatting>
  <conditionalFormatting sqref="F577">
    <cfRule type="containsBlanks" dxfId="344" priority="331">
      <formula>LEN(TRIM(F577))=0</formula>
    </cfRule>
    <cfRule type="expression" dxfId="343" priority="332">
      <formula>F577&gt;$H$29</formula>
    </cfRule>
    <cfRule type="expression" dxfId="342" priority="333">
      <formula>F577&lt;$G$29</formula>
    </cfRule>
  </conditionalFormatting>
  <conditionalFormatting sqref="F596">
    <cfRule type="containsBlanks" dxfId="341" priority="317">
      <formula>LEN(TRIM(F596))=0</formula>
    </cfRule>
    <cfRule type="expression" dxfId="340" priority="329">
      <formula>F596&lt;$G$29</formula>
    </cfRule>
    <cfRule type="expression" dxfId="339" priority="330">
      <formula>F596&gt;$H$29</formula>
    </cfRule>
  </conditionalFormatting>
  <conditionalFormatting sqref="F597">
    <cfRule type="containsBlanks" dxfId="338" priority="316">
      <formula>LEN(TRIM(F597))=0</formula>
    </cfRule>
    <cfRule type="expression" dxfId="337" priority="327">
      <formula>F597&lt;$G$29</formula>
    </cfRule>
    <cfRule type="expression" dxfId="336" priority="328">
      <formula>F597&gt;$H$29</formula>
    </cfRule>
  </conditionalFormatting>
  <conditionalFormatting sqref="F598">
    <cfRule type="containsBlanks" dxfId="335" priority="315">
      <formula>LEN(TRIM(F598))=0</formula>
    </cfRule>
    <cfRule type="expression" dxfId="334" priority="325">
      <formula>F598&lt;$G$29</formula>
    </cfRule>
    <cfRule type="expression" dxfId="333" priority="326">
      <formula>F598&gt;$H$29</formula>
    </cfRule>
  </conditionalFormatting>
  <conditionalFormatting sqref="F599">
    <cfRule type="containsBlanks" dxfId="332" priority="318">
      <formula>LEN(TRIM(F599))=0</formula>
    </cfRule>
    <cfRule type="expression" dxfId="331" priority="323">
      <formula>F599&lt;$G$29</formula>
    </cfRule>
    <cfRule type="expression" dxfId="330" priority="324">
      <formula>F599&gt;$H$29</formula>
    </cfRule>
  </conditionalFormatting>
  <conditionalFormatting sqref="F600">
    <cfRule type="containsBlanks" dxfId="329" priority="314">
      <formula>LEN(TRIM(F600))=0</formula>
    </cfRule>
    <cfRule type="expression" dxfId="328" priority="321">
      <formula>F600&gt;$H$29</formula>
    </cfRule>
    <cfRule type="expression" dxfId="327" priority="322">
      <formula>F600&lt;$G$29</formula>
    </cfRule>
  </conditionalFormatting>
  <conditionalFormatting sqref="F601">
    <cfRule type="containsBlanks" dxfId="326" priority="313">
      <formula>LEN(TRIM(F601))=0</formula>
    </cfRule>
    <cfRule type="expression" dxfId="325" priority="319">
      <formula>F601&gt;$H$29</formula>
    </cfRule>
    <cfRule type="expression" dxfId="324" priority="320">
      <formula>F601&lt;$G$29</formula>
    </cfRule>
  </conditionalFormatting>
  <conditionalFormatting sqref="F602">
    <cfRule type="containsBlanks" dxfId="323" priority="310">
      <formula>LEN(TRIM(F602))=0</formula>
    </cfRule>
    <cfRule type="expression" dxfId="322" priority="311">
      <formula>F602&gt;$H$29</formula>
    </cfRule>
    <cfRule type="expression" dxfId="321" priority="312">
      <formula>F602&lt;$G$29</formula>
    </cfRule>
  </conditionalFormatting>
  <conditionalFormatting sqref="F603">
    <cfRule type="containsBlanks" dxfId="320" priority="307">
      <formula>LEN(TRIM(F603))=0</formula>
    </cfRule>
    <cfRule type="expression" dxfId="319" priority="308">
      <formula>F603&gt;$H$29</formula>
    </cfRule>
    <cfRule type="expression" dxfId="318" priority="309">
      <formula>F603&lt;$G$29</formula>
    </cfRule>
  </conditionalFormatting>
  <conditionalFormatting sqref="F604">
    <cfRule type="containsBlanks" dxfId="317" priority="304">
      <formula>LEN(TRIM(F604))=0</formula>
    </cfRule>
    <cfRule type="expression" dxfId="316" priority="305">
      <formula>F604&gt;$H$29</formula>
    </cfRule>
    <cfRule type="expression" dxfId="315" priority="306">
      <formula>F604&lt;$G$29</formula>
    </cfRule>
  </conditionalFormatting>
  <conditionalFormatting sqref="F605">
    <cfRule type="containsBlanks" dxfId="314" priority="301">
      <formula>LEN(TRIM(F605))=0</formula>
    </cfRule>
    <cfRule type="expression" dxfId="313" priority="302">
      <formula>F605&gt;$H$29</formula>
    </cfRule>
    <cfRule type="expression" dxfId="312" priority="303">
      <formula>F605&lt;$G$29</formula>
    </cfRule>
  </conditionalFormatting>
  <conditionalFormatting sqref="F624">
    <cfRule type="containsBlanks" dxfId="311" priority="287">
      <formula>LEN(TRIM(F624))=0</formula>
    </cfRule>
    <cfRule type="expression" dxfId="310" priority="299">
      <formula>F624&lt;$G$29</formula>
    </cfRule>
    <cfRule type="expression" dxfId="309" priority="300">
      <formula>F624&gt;$H$29</formula>
    </cfRule>
  </conditionalFormatting>
  <conditionalFormatting sqref="F625">
    <cfRule type="containsBlanks" dxfId="308" priority="286">
      <formula>LEN(TRIM(F625))=0</formula>
    </cfRule>
    <cfRule type="expression" dxfId="307" priority="297">
      <formula>F625&lt;$G$29</formula>
    </cfRule>
    <cfRule type="expression" dxfId="306" priority="298">
      <formula>F625&gt;$H$29</formula>
    </cfRule>
  </conditionalFormatting>
  <conditionalFormatting sqref="F626">
    <cfRule type="containsBlanks" dxfId="305" priority="285">
      <formula>LEN(TRIM(F626))=0</formula>
    </cfRule>
    <cfRule type="expression" dxfId="304" priority="295">
      <formula>F626&lt;$G$29</formula>
    </cfRule>
    <cfRule type="expression" dxfId="303" priority="296">
      <formula>F626&gt;$H$29</formula>
    </cfRule>
  </conditionalFormatting>
  <conditionalFormatting sqref="F627">
    <cfRule type="containsBlanks" dxfId="302" priority="288">
      <formula>LEN(TRIM(F627))=0</formula>
    </cfRule>
    <cfRule type="expression" dxfId="301" priority="293">
      <formula>F627&lt;$G$29</formula>
    </cfRule>
    <cfRule type="expression" dxfId="300" priority="294">
      <formula>F627&gt;$H$29</formula>
    </cfRule>
  </conditionalFormatting>
  <conditionalFormatting sqref="F628">
    <cfRule type="containsBlanks" dxfId="299" priority="284">
      <formula>LEN(TRIM(F628))=0</formula>
    </cfRule>
    <cfRule type="expression" dxfId="298" priority="291">
      <formula>F628&gt;$H$29</formula>
    </cfRule>
    <cfRule type="expression" dxfId="297" priority="292">
      <formula>F628&lt;$G$29</formula>
    </cfRule>
  </conditionalFormatting>
  <conditionalFormatting sqref="F629">
    <cfRule type="containsBlanks" dxfId="296" priority="283">
      <formula>LEN(TRIM(F629))=0</formula>
    </cfRule>
    <cfRule type="expression" dxfId="295" priority="289">
      <formula>F629&gt;$H$29</formula>
    </cfRule>
    <cfRule type="expression" dxfId="294" priority="290">
      <formula>F629&lt;$G$29</formula>
    </cfRule>
  </conditionalFormatting>
  <conditionalFormatting sqref="F630">
    <cfRule type="containsBlanks" dxfId="293" priority="280">
      <formula>LEN(TRIM(F630))=0</formula>
    </cfRule>
    <cfRule type="expression" dxfId="292" priority="281">
      <formula>F630&gt;$H$29</formula>
    </cfRule>
    <cfRule type="expression" dxfId="291" priority="282">
      <formula>F630&lt;$G$29</formula>
    </cfRule>
  </conditionalFormatting>
  <conditionalFormatting sqref="F631">
    <cfRule type="containsBlanks" dxfId="290" priority="277">
      <formula>LEN(TRIM(F631))=0</formula>
    </cfRule>
    <cfRule type="expression" dxfId="289" priority="278">
      <formula>F631&gt;$H$29</formula>
    </cfRule>
    <cfRule type="expression" dxfId="288" priority="279">
      <formula>F631&lt;$G$29</formula>
    </cfRule>
  </conditionalFormatting>
  <conditionalFormatting sqref="F632">
    <cfRule type="containsBlanks" dxfId="287" priority="274">
      <formula>LEN(TRIM(F632))=0</formula>
    </cfRule>
    <cfRule type="expression" dxfId="286" priority="275">
      <formula>F632&gt;$H$29</formula>
    </cfRule>
    <cfRule type="expression" dxfId="285" priority="276">
      <formula>F632&lt;$G$29</formula>
    </cfRule>
  </conditionalFormatting>
  <conditionalFormatting sqref="F633">
    <cfRule type="containsBlanks" dxfId="284" priority="271">
      <formula>LEN(TRIM(F633))=0</formula>
    </cfRule>
    <cfRule type="expression" dxfId="283" priority="272">
      <formula>F633&gt;$H$29</formula>
    </cfRule>
    <cfRule type="expression" dxfId="282" priority="273">
      <formula>F633&lt;$G$29</formula>
    </cfRule>
  </conditionalFormatting>
  <conditionalFormatting sqref="F652">
    <cfRule type="containsBlanks" dxfId="281" priority="257">
      <formula>LEN(TRIM(F652))=0</formula>
    </cfRule>
    <cfRule type="expression" dxfId="280" priority="269">
      <formula>F652&lt;$G$29</formula>
    </cfRule>
    <cfRule type="expression" dxfId="279" priority="270">
      <formula>F652&gt;$H$29</formula>
    </cfRule>
  </conditionalFormatting>
  <conditionalFormatting sqref="F653">
    <cfRule type="containsBlanks" dxfId="278" priority="256">
      <formula>LEN(TRIM(F653))=0</formula>
    </cfRule>
    <cfRule type="expression" dxfId="277" priority="267">
      <formula>F653&lt;$G$29</formula>
    </cfRule>
    <cfRule type="expression" dxfId="276" priority="268">
      <formula>F653&gt;$H$29</formula>
    </cfRule>
  </conditionalFormatting>
  <conditionalFormatting sqref="F654">
    <cfRule type="containsBlanks" dxfId="275" priority="255">
      <formula>LEN(TRIM(F654))=0</formula>
    </cfRule>
    <cfRule type="expression" dxfId="274" priority="265">
      <formula>F654&lt;$G$29</formula>
    </cfRule>
    <cfRule type="expression" dxfId="273" priority="266">
      <formula>F654&gt;$H$29</formula>
    </cfRule>
  </conditionalFormatting>
  <conditionalFormatting sqref="F655">
    <cfRule type="containsBlanks" dxfId="272" priority="258">
      <formula>LEN(TRIM(F655))=0</formula>
    </cfRule>
    <cfRule type="expression" dxfId="271" priority="263">
      <formula>F655&lt;$G$29</formula>
    </cfRule>
    <cfRule type="expression" dxfId="270" priority="264">
      <formula>F655&gt;$H$29</formula>
    </cfRule>
  </conditionalFormatting>
  <conditionalFormatting sqref="F656">
    <cfRule type="containsBlanks" dxfId="269" priority="254">
      <formula>LEN(TRIM(F656))=0</formula>
    </cfRule>
    <cfRule type="expression" dxfId="268" priority="261">
      <formula>F656&gt;$H$29</formula>
    </cfRule>
    <cfRule type="expression" dxfId="267" priority="262">
      <formula>F656&lt;$G$29</formula>
    </cfRule>
  </conditionalFormatting>
  <conditionalFormatting sqref="F657">
    <cfRule type="containsBlanks" dxfId="266" priority="253">
      <formula>LEN(TRIM(F657))=0</formula>
    </cfRule>
    <cfRule type="expression" dxfId="265" priority="259">
      <formula>F657&gt;$H$29</formula>
    </cfRule>
    <cfRule type="expression" dxfId="264" priority="260">
      <formula>F657&lt;$G$29</formula>
    </cfRule>
  </conditionalFormatting>
  <conditionalFormatting sqref="F658">
    <cfRule type="containsBlanks" dxfId="263" priority="250">
      <formula>LEN(TRIM(F658))=0</formula>
    </cfRule>
    <cfRule type="expression" dxfId="262" priority="251">
      <formula>F658&gt;$H$29</formula>
    </cfRule>
    <cfRule type="expression" dxfId="261" priority="252">
      <formula>F658&lt;$G$29</formula>
    </cfRule>
  </conditionalFormatting>
  <conditionalFormatting sqref="F659">
    <cfRule type="containsBlanks" dxfId="260" priority="247">
      <formula>LEN(TRIM(F659))=0</formula>
    </cfRule>
    <cfRule type="expression" dxfId="259" priority="248">
      <formula>F659&gt;$H$29</formula>
    </cfRule>
    <cfRule type="expression" dxfId="258" priority="249">
      <formula>F659&lt;$G$29</formula>
    </cfRule>
  </conditionalFormatting>
  <conditionalFormatting sqref="F660">
    <cfRule type="containsBlanks" dxfId="257" priority="244">
      <formula>LEN(TRIM(F660))=0</formula>
    </cfRule>
    <cfRule type="expression" dxfId="256" priority="245">
      <formula>F660&gt;$H$29</formula>
    </cfRule>
    <cfRule type="expression" dxfId="255" priority="246">
      <formula>F660&lt;$G$29</formula>
    </cfRule>
  </conditionalFormatting>
  <conditionalFormatting sqref="F661">
    <cfRule type="containsBlanks" dxfId="254" priority="241">
      <formula>LEN(TRIM(F661))=0</formula>
    </cfRule>
    <cfRule type="expression" dxfId="253" priority="242">
      <formula>F661&gt;$H$29</formula>
    </cfRule>
    <cfRule type="expression" dxfId="252" priority="243">
      <formula>F661&lt;$G$29</formula>
    </cfRule>
  </conditionalFormatting>
  <conditionalFormatting sqref="F680">
    <cfRule type="containsBlanks" dxfId="251" priority="227">
      <formula>LEN(TRIM(F680))=0</formula>
    </cfRule>
    <cfRule type="expression" dxfId="250" priority="239">
      <formula>F680&lt;$G$29</formula>
    </cfRule>
    <cfRule type="expression" dxfId="249" priority="240">
      <formula>F680&gt;$H$29</formula>
    </cfRule>
  </conditionalFormatting>
  <conditionalFormatting sqref="F681">
    <cfRule type="containsBlanks" dxfId="248" priority="226">
      <formula>LEN(TRIM(F681))=0</formula>
    </cfRule>
    <cfRule type="expression" dxfId="247" priority="237">
      <formula>F681&lt;$G$29</formula>
    </cfRule>
    <cfRule type="expression" dxfId="246" priority="238">
      <formula>F681&gt;$H$29</formula>
    </cfRule>
  </conditionalFormatting>
  <conditionalFormatting sqref="F682">
    <cfRule type="containsBlanks" dxfId="245" priority="225">
      <formula>LEN(TRIM(F682))=0</formula>
    </cfRule>
    <cfRule type="expression" dxfId="244" priority="235">
      <formula>F682&lt;$G$29</formula>
    </cfRule>
    <cfRule type="expression" dxfId="243" priority="236">
      <formula>F682&gt;$H$29</formula>
    </cfRule>
  </conditionalFormatting>
  <conditionalFormatting sqref="F683">
    <cfRule type="containsBlanks" dxfId="242" priority="228">
      <formula>LEN(TRIM(F683))=0</formula>
    </cfRule>
    <cfRule type="expression" dxfId="241" priority="233">
      <formula>F683&lt;$G$29</formula>
    </cfRule>
    <cfRule type="expression" dxfId="240" priority="234">
      <formula>F683&gt;$H$29</formula>
    </cfRule>
  </conditionalFormatting>
  <conditionalFormatting sqref="F684">
    <cfRule type="containsBlanks" dxfId="239" priority="224">
      <formula>LEN(TRIM(F684))=0</formula>
    </cfRule>
    <cfRule type="expression" dxfId="238" priority="231">
      <formula>F684&gt;$H$29</formula>
    </cfRule>
    <cfRule type="expression" dxfId="237" priority="232">
      <formula>F684&lt;$G$29</formula>
    </cfRule>
  </conditionalFormatting>
  <conditionalFormatting sqref="F685">
    <cfRule type="containsBlanks" dxfId="236" priority="223">
      <formula>LEN(TRIM(F685))=0</formula>
    </cfRule>
    <cfRule type="expression" dxfId="235" priority="229">
      <formula>F685&gt;$H$29</formula>
    </cfRule>
    <cfRule type="expression" dxfId="234" priority="230">
      <formula>F685&lt;$G$29</formula>
    </cfRule>
  </conditionalFormatting>
  <conditionalFormatting sqref="F686">
    <cfRule type="containsBlanks" dxfId="233" priority="220">
      <formula>LEN(TRIM(F686))=0</formula>
    </cfRule>
    <cfRule type="expression" dxfId="232" priority="221">
      <formula>F686&gt;$H$29</formula>
    </cfRule>
    <cfRule type="expression" dxfId="231" priority="222">
      <formula>F686&lt;$G$29</formula>
    </cfRule>
  </conditionalFormatting>
  <conditionalFormatting sqref="F687">
    <cfRule type="containsBlanks" dxfId="230" priority="217">
      <formula>LEN(TRIM(F687))=0</formula>
    </cfRule>
    <cfRule type="expression" dxfId="229" priority="218">
      <formula>F687&gt;$H$29</formula>
    </cfRule>
    <cfRule type="expression" dxfId="228" priority="219">
      <formula>F687&lt;$G$29</formula>
    </cfRule>
  </conditionalFormatting>
  <conditionalFormatting sqref="F688">
    <cfRule type="containsBlanks" dxfId="227" priority="214">
      <formula>LEN(TRIM(F688))=0</formula>
    </cfRule>
    <cfRule type="expression" dxfId="226" priority="215">
      <formula>F688&gt;$H$29</formula>
    </cfRule>
    <cfRule type="expression" dxfId="225" priority="216">
      <formula>F688&lt;$G$29</formula>
    </cfRule>
  </conditionalFormatting>
  <conditionalFormatting sqref="F689">
    <cfRule type="containsBlanks" dxfId="224" priority="211">
      <formula>LEN(TRIM(F689))=0</formula>
    </cfRule>
    <cfRule type="expression" dxfId="223" priority="212">
      <formula>F689&gt;$H$29</formula>
    </cfRule>
    <cfRule type="expression" dxfId="222" priority="213">
      <formula>F689&lt;$G$29</formula>
    </cfRule>
  </conditionalFormatting>
  <conditionalFormatting sqref="F708">
    <cfRule type="containsBlanks" dxfId="221" priority="197">
      <formula>LEN(TRIM(F708))=0</formula>
    </cfRule>
    <cfRule type="expression" dxfId="220" priority="209">
      <formula>F708&lt;$G$29</formula>
    </cfRule>
    <cfRule type="expression" dxfId="219" priority="210">
      <formula>F708&gt;$H$29</formula>
    </cfRule>
  </conditionalFormatting>
  <conditionalFormatting sqref="F709">
    <cfRule type="containsBlanks" dxfId="218" priority="196">
      <formula>LEN(TRIM(F709))=0</formula>
    </cfRule>
    <cfRule type="expression" dxfId="217" priority="207">
      <formula>F709&lt;$G$29</formula>
    </cfRule>
    <cfRule type="expression" dxfId="216" priority="208">
      <formula>F709&gt;$H$29</formula>
    </cfRule>
  </conditionalFormatting>
  <conditionalFormatting sqref="F710">
    <cfRule type="containsBlanks" dxfId="215" priority="195">
      <formula>LEN(TRIM(F710))=0</formula>
    </cfRule>
    <cfRule type="expression" dxfId="214" priority="205">
      <formula>F710&lt;$G$29</formula>
    </cfRule>
    <cfRule type="expression" dxfId="213" priority="206">
      <formula>F710&gt;$H$29</formula>
    </cfRule>
  </conditionalFormatting>
  <conditionalFormatting sqref="F711">
    <cfRule type="containsBlanks" dxfId="212" priority="198">
      <formula>LEN(TRIM(F711))=0</formula>
    </cfRule>
    <cfRule type="expression" dxfId="211" priority="203">
      <formula>F711&lt;$G$29</formula>
    </cfRule>
    <cfRule type="expression" dxfId="210" priority="204">
      <formula>F711&gt;$H$29</formula>
    </cfRule>
  </conditionalFormatting>
  <conditionalFormatting sqref="F712">
    <cfRule type="containsBlanks" dxfId="209" priority="194">
      <formula>LEN(TRIM(F712))=0</formula>
    </cfRule>
    <cfRule type="expression" dxfId="208" priority="201">
      <formula>F712&gt;$H$29</formula>
    </cfRule>
    <cfRule type="expression" dxfId="207" priority="202">
      <formula>F712&lt;$G$29</formula>
    </cfRule>
  </conditionalFormatting>
  <conditionalFormatting sqref="F713">
    <cfRule type="containsBlanks" dxfId="206" priority="193">
      <formula>LEN(TRIM(F713))=0</formula>
    </cfRule>
    <cfRule type="expression" dxfId="205" priority="199">
      <formula>F713&gt;$H$29</formula>
    </cfRule>
    <cfRule type="expression" dxfId="204" priority="200">
      <formula>F713&lt;$G$29</formula>
    </cfRule>
  </conditionalFormatting>
  <conditionalFormatting sqref="F714">
    <cfRule type="containsBlanks" dxfId="203" priority="190">
      <formula>LEN(TRIM(F714))=0</formula>
    </cfRule>
    <cfRule type="expression" dxfId="202" priority="191">
      <formula>F714&gt;$H$29</formula>
    </cfRule>
    <cfRule type="expression" dxfId="201" priority="192">
      <formula>F714&lt;$G$29</formula>
    </cfRule>
  </conditionalFormatting>
  <conditionalFormatting sqref="F715">
    <cfRule type="containsBlanks" dxfId="200" priority="187">
      <formula>LEN(TRIM(F715))=0</formula>
    </cfRule>
    <cfRule type="expression" dxfId="199" priority="188">
      <formula>F715&gt;$H$29</formula>
    </cfRule>
    <cfRule type="expression" dxfId="198" priority="189">
      <formula>F715&lt;$G$29</formula>
    </cfRule>
  </conditionalFormatting>
  <conditionalFormatting sqref="F716">
    <cfRule type="containsBlanks" dxfId="197" priority="184">
      <formula>LEN(TRIM(F716))=0</formula>
    </cfRule>
    <cfRule type="expression" dxfId="196" priority="185">
      <formula>F716&gt;$H$29</formula>
    </cfRule>
    <cfRule type="expression" dxfId="195" priority="186">
      <formula>F716&lt;$G$29</formula>
    </cfRule>
  </conditionalFormatting>
  <conditionalFormatting sqref="F717">
    <cfRule type="containsBlanks" dxfId="194" priority="181">
      <formula>LEN(TRIM(F717))=0</formula>
    </cfRule>
    <cfRule type="expression" dxfId="193" priority="182">
      <formula>F717&gt;$H$29</formula>
    </cfRule>
    <cfRule type="expression" dxfId="192" priority="183">
      <formula>F717&lt;$G$29</formula>
    </cfRule>
  </conditionalFormatting>
  <conditionalFormatting sqref="F736">
    <cfRule type="containsBlanks" dxfId="191" priority="167">
      <formula>LEN(TRIM(F736))=0</formula>
    </cfRule>
    <cfRule type="expression" dxfId="190" priority="179">
      <formula>F736&lt;$G$29</formula>
    </cfRule>
    <cfRule type="expression" dxfId="189" priority="180">
      <formula>F736&gt;$H$29</formula>
    </cfRule>
  </conditionalFormatting>
  <conditionalFormatting sqref="F737">
    <cfRule type="containsBlanks" dxfId="188" priority="166">
      <formula>LEN(TRIM(F737))=0</formula>
    </cfRule>
    <cfRule type="expression" dxfId="187" priority="177">
      <formula>F737&lt;$G$29</formula>
    </cfRule>
    <cfRule type="expression" dxfId="186" priority="178">
      <formula>F737&gt;$H$29</formula>
    </cfRule>
  </conditionalFormatting>
  <conditionalFormatting sqref="F738">
    <cfRule type="containsBlanks" dxfId="185" priority="165">
      <formula>LEN(TRIM(F738))=0</formula>
    </cfRule>
    <cfRule type="expression" dxfId="184" priority="175">
      <formula>F738&lt;$G$29</formula>
    </cfRule>
    <cfRule type="expression" dxfId="183" priority="176">
      <formula>F738&gt;$H$29</formula>
    </cfRule>
  </conditionalFormatting>
  <conditionalFormatting sqref="F739">
    <cfRule type="containsBlanks" dxfId="182" priority="168">
      <formula>LEN(TRIM(F739))=0</formula>
    </cfRule>
    <cfRule type="expression" dxfId="181" priority="173">
      <formula>F739&lt;$G$29</formula>
    </cfRule>
    <cfRule type="expression" dxfId="180" priority="174">
      <formula>F739&gt;$H$29</formula>
    </cfRule>
  </conditionalFormatting>
  <conditionalFormatting sqref="F740">
    <cfRule type="containsBlanks" dxfId="179" priority="164">
      <formula>LEN(TRIM(F740))=0</formula>
    </cfRule>
    <cfRule type="expression" dxfId="178" priority="171">
      <formula>F740&gt;$H$29</formula>
    </cfRule>
    <cfRule type="expression" dxfId="177" priority="172">
      <formula>F740&lt;$G$29</formula>
    </cfRule>
  </conditionalFormatting>
  <conditionalFormatting sqref="F741">
    <cfRule type="containsBlanks" dxfId="176" priority="163">
      <formula>LEN(TRIM(F741))=0</formula>
    </cfRule>
    <cfRule type="expression" dxfId="175" priority="169">
      <formula>F741&gt;$H$29</formula>
    </cfRule>
    <cfRule type="expression" dxfId="174" priority="170">
      <formula>F741&lt;$G$29</formula>
    </cfRule>
  </conditionalFormatting>
  <conditionalFormatting sqref="F742">
    <cfRule type="containsBlanks" dxfId="173" priority="160">
      <formula>LEN(TRIM(F742))=0</formula>
    </cfRule>
    <cfRule type="expression" dxfId="172" priority="161">
      <formula>F742&gt;$H$29</formula>
    </cfRule>
    <cfRule type="expression" dxfId="171" priority="162">
      <formula>F742&lt;$G$29</formula>
    </cfRule>
  </conditionalFormatting>
  <conditionalFormatting sqref="F743">
    <cfRule type="containsBlanks" dxfId="170" priority="157">
      <formula>LEN(TRIM(F743))=0</formula>
    </cfRule>
    <cfRule type="expression" dxfId="169" priority="158">
      <formula>F743&gt;$H$29</formula>
    </cfRule>
    <cfRule type="expression" dxfId="168" priority="159">
      <formula>F743&lt;$G$29</formula>
    </cfRule>
  </conditionalFormatting>
  <conditionalFormatting sqref="F744">
    <cfRule type="containsBlanks" dxfId="167" priority="154">
      <formula>LEN(TRIM(F744))=0</formula>
    </cfRule>
    <cfRule type="expression" dxfId="166" priority="155">
      <formula>F744&gt;$H$29</formula>
    </cfRule>
    <cfRule type="expression" dxfId="165" priority="156">
      <formula>F744&lt;$G$29</formula>
    </cfRule>
  </conditionalFormatting>
  <conditionalFormatting sqref="F745">
    <cfRule type="containsBlanks" dxfId="164" priority="151">
      <formula>LEN(TRIM(F745))=0</formula>
    </cfRule>
    <cfRule type="expression" dxfId="163" priority="152">
      <formula>F745&gt;$H$29</formula>
    </cfRule>
    <cfRule type="expression" dxfId="162" priority="153">
      <formula>F745&lt;$G$29</formula>
    </cfRule>
  </conditionalFormatting>
  <conditionalFormatting sqref="F764">
    <cfRule type="containsBlanks" dxfId="161" priority="137">
      <formula>LEN(TRIM(F764))=0</formula>
    </cfRule>
    <cfRule type="expression" dxfId="160" priority="149">
      <formula>F764&lt;$G$29</formula>
    </cfRule>
    <cfRule type="expression" dxfId="159" priority="150">
      <formula>F764&gt;$H$29</formula>
    </cfRule>
  </conditionalFormatting>
  <conditionalFormatting sqref="F765">
    <cfRule type="containsBlanks" dxfId="158" priority="136">
      <formula>LEN(TRIM(F765))=0</formula>
    </cfRule>
    <cfRule type="expression" dxfId="157" priority="147">
      <formula>F765&lt;$G$29</formula>
    </cfRule>
    <cfRule type="expression" dxfId="156" priority="148">
      <formula>F765&gt;$H$29</formula>
    </cfRule>
  </conditionalFormatting>
  <conditionalFormatting sqref="F766">
    <cfRule type="containsBlanks" dxfId="155" priority="135">
      <formula>LEN(TRIM(F766))=0</formula>
    </cfRule>
    <cfRule type="expression" dxfId="154" priority="145">
      <formula>F766&lt;$G$29</formula>
    </cfRule>
    <cfRule type="expression" dxfId="153" priority="146">
      <formula>F766&gt;$H$29</formula>
    </cfRule>
  </conditionalFormatting>
  <conditionalFormatting sqref="F767">
    <cfRule type="containsBlanks" dxfId="152" priority="138">
      <formula>LEN(TRIM(F767))=0</formula>
    </cfRule>
    <cfRule type="expression" dxfId="151" priority="143">
      <formula>F767&lt;$G$29</formula>
    </cfRule>
    <cfRule type="expression" dxfId="150" priority="144">
      <formula>F767&gt;$H$29</formula>
    </cfRule>
  </conditionalFormatting>
  <conditionalFormatting sqref="F768">
    <cfRule type="containsBlanks" dxfId="149" priority="134">
      <formula>LEN(TRIM(F768))=0</formula>
    </cfRule>
    <cfRule type="expression" dxfId="148" priority="141">
      <formula>F768&gt;$H$29</formula>
    </cfRule>
    <cfRule type="expression" dxfId="147" priority="142">
      <formula>F768&lt;$G$29</formula>
    </cfRule>
  </conditionalFormatting>
  <conditionalFormatting sqref="F769">
    <cfRule type="containsBlanks" dxfId="146" priority="133">
      <formula>LEN(TRIM(F769))=0</formula>
    </cfRule>
    <cfRule type="expression" dxfId="145" priority="139">
      <formula>F769&gt;$H$29</formula>
    </cfRule>
    <cfRule type="expression" dxfId="144" priority="140">
      <formula>F769&lt;$G$29</formula>
    </cfRule>
  </conditionalFormatting>
  <conditionalFormatting sqref="F770">
    <cfRule type="containsBlanks" dxfId="143" priority="130">
      <formula>LEN(TRIM(F770))=0</formula>
    </cfRule>
    <cfRule type="expression" dxfId="142" priority="131">
      <formula>F770&gt;$H$29</formula>
    </cfRule>
    <cfRule type="expression" dxfId="141" priority="132">
      <formula>F770&lt;$G$29</formula>
    </cfRule>
  </conditionalFormatting>
  <conditionalFormatting sqref="F771">
    <cfRule type="containsBlanks" dxfId="140" priority="127">
      <formula>LEN(TRIM(F771))=0</formula>
    </cfRule>
    <cfRule type="expression" dxfId="139" priority="128">
      <formula>F771&gt;$H$29</formula>
    </cfRule>
    <cfRule type="expression" dxfId="138" priority="129">
      <formula>F771&lt;$G$29</formula>
    </cfRule>
  </conditionalFormatting>
  <conditionalFormatting sqref="F772">
    <cfRule type="containsBlanks" dxfId="137" priority="124">
      <formula>LEN(TRIM(F772))=0</formula>
    </cfRule>
    <cfRule type="expression" dxfId="136" priority="125">
      <formula>F772&gt;$H$29</formula>
    </cfRule>
    <cfRule type="expression" dxfId="135" priority="126">
      <formula>F772&lt;$G$29</formula>
    </cfRule>
  </conditionalFormatting>
  <conditionalFormatting sqref="F773">
    <cfRule type="containsBlanks" dxfId="134" priority="121">
      <formula>LEN(TRIM(F773))=0</formula>
    </cfRule>
    <cfRule type="expression" dxfId="133" priority="122">
      <formula>F773&gt;$H$29</formula>
    </cfRule>
    <cfRule type="expression" dxfId="132" priority="123">
      <formula>F773&lt;$G$29</formula>
    </cfRule>
  </conditionalFormatting>
  <conditionalFormatting sqref="F792">
    <cfRule type="containsBlanks" dxfId="131" priority="107">
      <formula>LEN(TRIM(F792))=0</formula>
    </cfRule>
    <cfRule type="expression" dxfId="130" priority="119">
      <formula>F792&lt;$G$29</formula>
    </cfRule>
    <cfRule type="expression" dxfId="129" priority="120">
      <formula>F792&gt;$H$29</formula>
    </cfRule>
  </conditionalFormatting>
  <conditionalFormatting sqref="F793">
    <cfRule type="containsBlanks" dxfId="128" priority="106">
      <formula>LEN(TRIM(F793))=0</formula>
    </cfRule>
    <cfRule type="expression" dxfId="127" priority="117">
      <formula>F793&lt;$G$29</formula>
    </cfRule>
    <cfRule type="expression" dxfId="126" priority="118">
      <formula>F793&gt;$H$29</formula>
    </cfRule>
  </conditionalFormatting>
  <conditionalFormatting sqref="F794">
    <cfRule type="containsBlanks" dxfId="125" priority="105">
      <formula>LEN(TRIM(F794))=0</formula>
    </cfRule>
    <cfRule type="expression" dxfId="124" priority="115">
      <formula>F794&lt;$G$29</formula>
    </cfRule>
    <cfRule type="expression" dxfId="123" priority="116">
      <formula>F794&gt;$H$29</formula>
    </cfRule>
  </conditionalFormatting>
  <conditionalFormatting sqref="F795">
    <cfRule type="containsBlanks" dxfId="122" priority="108">
      <formula>LEN(TRIM(F795))=0</formula>
    </cfRule>
    <cfRule type="expression" dxfId="121" priority="113">
      <formula>F795&lt;$G$29</formula>
    </cfRule>
    <cfRule type="expression" dxfId="120" priority="114">
      <formula>F795&gt;$H$29</formula>
    </cfRule>
  </conditionalFormatting>
  <conditionalFormatting sqref="F796">
    <cfRule type="containsBlanks" dxfId="119" priority="104">
      <formula>LEN(TRIM(F796))=0</formula>
    </cfRule>
    <cfRule type="expression" dxfId="118" priority="111">
      <formula>F796&gt;$H$29</formula>
    </cfRule>
    <cfRule type="expression" dxfId="117" priority="112">
      <formula>F796&lt;$G$29</formula>
    </cfRule>
  </conditionalFormatting>
  <conditionalFormatting sqref="F797">
    <cfRule type="containsBlanks" dxfId="116" priority="103">
      <formula>LEN(TRIM(F797))=0</formula>
    </cfRule>
    <cfRule type="expression" dxfId="115" priority="109">
      <formula>F797&gt;$H$29</formula>
    </cfRule>
    <cfRule type="expression" dxfId="114" priority="110">
      <formula>F797&lt;$G$29</formula>
    </cfRule>
  </conditionalFormatting>
  <conditionalFormatting sqref="F798">
    <cfRule type="containsBlanks" dxfId="113" priority="100">
      <formula>LEN(TRIM(F798))=0</formula>
    </cfRule>
    <cfRule type="expression" dxfId="112" priority="101">
      <formula>F798&gt;$H$29</formula>
    </cfRule>
    <cfRule type="expression" dxfId="111" priority="102">
      <formula>F798&lt;$G$29</formula>
    </cfRule>
  </conditionalFormatting>
  <conditionalFormatting sqref="F799">
    <cfRule type="containsBlanks" dxfId="110" priority="97">
      <formula>LEN(TRIM(F799))=0</formula>
    </cfRule>
    <cfRule type="expression" dxfId="109" priority="98">
      <formula>F799&gt;$H$29</formula>
    </cfRule>
    <cfRule type="expression" dxfId="108" priority="99">
      <formula>F799&lt;$G$29</formula>
    </cfRule>
  </conditionalFormatting>
  <conditionalFormatting sqref="F800">
    <cfRule type="containsBlanks" dxfId="107" priority="94">
      <formula>LEN(TRIM(F800))=0</formula>
    </cfRule>
    <cfRule type="expression" dxfId="106" priority="95">
      <formula>F800&gt;$H$29</formula>
    </cfRule>
    <cfRule type="expression" dxfId="105" priority="96">
      <formula>F800&lt;$G$29</formula>
    </cfRule>
  </conditionalFormatting>
  <conditionalFormatting sqref="F801">
    <cfRule type="containsBlanks" dxfId="104" priority="91">
      <formula>LEN(TRIM(F801))=0</formula>
    </cfRule>
    <cfRule type="expression" dxfId="103" priority="92">
      <formula>F801&gt;$H$29</formula>
    </cfRule>
    <cfRule type="expression" dxfId="102" priority="93">
      <formula>F801&lt;$G$29</formula>
    </cfRule>
  </conditionalFormatting>
  <conditionalFormatting sqref="F820">
    <cfRule type="containsBlanks" dxfId="101" priority="77">
      <formula>LEN(TRIM(F820))=0</formula>
    </cfRule>
    <cfRule type="expression" dxfId="100" priority="89">
      <formula>F820&lt;$G$29</formula>
    </cfRule>
    <cfRule type="expression" dxfId="99" priority="90">
      <formula>F820&gt;$H$29</formula>
    </cfRule>
  </conditionalFormatting>
  <conditionalFormatting sqref="F821">
    <cfRule type="containsBlanks" dxfId="98" priority="76">
      <formula>LEN(TRIM(F821))=0</formula>
    </cfRule>
    <cfRule type="expression" dxfId="97" priority="87">
      <formula>F821&lt;$G$29</formula>
    </cfRule>
    <cfRule type="expression" dxfId="96" priority="88">
      <formula>F821&gt;$H$29</formula>
    </cfRule>
  </conditionalFormatting>
  <conditionalFormatting sqref="F822">
    <cfRule type="containsBlanks" dxfId="95" priority="75">
      <formula>LEN(TRIM(F822))=0</formula>
    </cfRule>
    <cfRule type="expression" dxfId="94" priority="85">
      <formula>F822&lt;$G$29</formula>
    </cfRule>
    <cfRule type="expression" dxfId="93" priority="86">
      <formula>F822&gt;$H$29</formula>
    </cfRule>
  </conditionalFormatting>
  <conditionalFormatting sqref="F823">
    <cfRule type="containsBlanks" dxfId="92" priority="78">
      <formula>LEN(TRIM(F823))=0</formula>
    </cfRule>
    <cfRule type="expression" dxfId="91" priority="83">
      <formula>F823&lt;$G$29</formula>
    </cfRule>
    <cfRule type="expression" dxfId="90" priority="84">
      <formula>F823&gt;$H$29</formula>
    </cfRule>
  </conditionalFormatting>
  <conditionalFormatting sqref="F824">
    <cfRule type="containsBlanks" dxfId="89" priority="74">
      <formula>LEN(TRIM(F824))=0</formula>
    </cfRule>
    <cfRule type="expression" dxfId="88" priority="81">
      <formula>F824&gt;$H$29</formula>
    </cfRule>
    <cfRule type="expression" dxfId="87" priority="82">
      <formula>F824&lt;$G$29</formula>
    </cfRule>
  </conditionalFormatting>
  <conditionalFormatting sqref="F825">
    <cfRule type="containsBlanks" dxfId="86" priority="73">
      <formula>LEN(TRIM(F825))=0</formula>
    </cfRule>
    <cfRule type="expression" dxfId="85" priority="79">
      <formula>F825&gt;$H$29</formula>
    </cfRule>
    <cfRule type="expression" dxfId="84" priority="80">
      <formula>F825&lt;$G$29</formula>
    </cfRule>
  </conditionalFormatting>
  <conditionalFormatting sqref="F826">
    <cfRule type="containsBlanks" dxfId="83" priority="70">
      <formula>LEN(TRIM(F826))=0</formula>
    </cfRule>
    <cfRule type="expression" dxfId="82" priority="71">
      <formula>F826&gt;$H$29</formula>
    </cfRule>
    <cfRule type="expression" dxfId="81" priority="72">
      <formula>F826&lt;$G$29</formula>
    </cfRule>
  </conditionalFormatting>
  <conditionalFormatting sqref="F827">
    <cfRule type="containsBlanks" dxfId="80" priority="67">
      <formula>LEN(TRIM(F827))=0</formula>
    </cfRule>
    <cfRule type="expression" dxfId="79" priority="68">
      <formula>F827&gt;$H$29</formula>
    </cfRule>
    <cfRule type="expression" dxfId="78" priority="69">
      <formula>F827&lt;$G$29</formula>
    </cfRule>
  </conditionalFormatting>
  <conditionalFormatting sqref="F828">
    <cfRule type="containsBlanks" dxfId="77" priority="64">
      <formula>LEN(TRIM(F828))=0</formula>
    </cfRule>
    <cfRule type="expression" dxfId="76" priority="65">
      <formula>F828&gt;$H$29</formula>
    </cfRule>
    <cfRule type="expression" dxfId="75" priority="66">
      <formula>F828&lt;$G$29</formula>
    </cfRule>
  </conditionalFormatting>
  <conditionalFormatting sqref="F829">
    <cfRule type="containsBlanks" dxfId="74" priority="61">
      <formula>LEN(TRIM(F829))=0</formula>
    </cfRule>
    <cfRule type="expression" dxfId="73" priority="62">
      <formula>F829&gt;$H$29</formula>
    </cfRule>
    <cfRule type="expression" dxfId="72" priority="63">
      <formula>F829&lt;$G$29</formula>
    </cfRule>
  </conditionalFormatting>
  <conditionalFormatting sqref="F848">
    <cfRule type="containsBlanks" dxfId="71" priority="47">
      <formula>LEN(TRIM(F848))=0</formula>
    </cfRule>
    <cfRule type="expression" dxfId="70" priority="59">
      <formula>F848&lt;$G$29</formula>
    </cfRule>
    <cfRule type="expression" dxfId="69" priority="60">
      <formula>F848&gt;$H$29</formula>
    </cfRule>
  </conditionalFormatting>
  <conditionalFormatting sqref="F849">
    <cfRule type="containsBlanks" dxfId="68" priority="46">
      <formula>LEN(TRIM(F849))=0</formula>
    </cfRule>
    <cfRule type="expression" dxfId="67" priority="57">
      <formula>F849&lt;$G$29</formula>
    </cfRule>
    <cfRule type="expression" dxfId="66" priority="58">
      <formula>F849&gt;$H$29</formula>
    </cfRule>
  </conditionalFormatting>
  <conditionalFormatting sqref="F850">
    <cfRule type="containsBlanks" dxfId="65" priority="45">
      <formula>LEN(TRIM(F850))=0</formula>
    </cfRule>
    <cfRule type="expression" dxfId="64" priority="55">
      <formula>F850&lt;$G$29</formula>
    </cfRule>
    <cfRule type="expression" dxfId="63" priority="56">
      <formula>F850&gt;$H$29</formula>
    </cfRule>
  </conditionalFormatting>
  <conditionalFormatting sqref="F851">
    <cfRule type="containsBlanks" dxfId="62" priority="48">
      <formula>LEN(TRIM(F851))=0</formula>
    </cfRule>
    <cfRule type="expression" dxfId="61" priority="53">
      <formula>F851&lt;$G$29</formula>
    </cfRule>
    <cfRule type="expression" dxfId="60" priority="54">
      <formula>F851&gt;$H$29</formula>
    </cfRule>
  </conditionalFormatting>
  <conditionalFormatting sqref="F852">
    <cfRule type="containsBlanks" dxfId="59" priority="44">
      <formula>LEN(TRIM(F852))=0</formula>
    </cfRule>
    <cfRule type="expression" dxfId="58" priority="51">
      <formula>F852&gt;$H$29</formula>
    </cfRule>
    <cfRule type="expression" dxfId="57" priority="52">
      <formula>F852&lt;$G$29</formula>
    </cfRule>
  </conditionalFormatting>
  <conditionalFormatting sqref="F853">
    <cfRule type="containsBlanks" dxfId="56" priority="43">
      <formula>LEN(TRIM(F853))=0</formula>
    </cfRule>
    <cfRule type="expression" dxfId="55" priority="49">
      <formula>F853&gt;$H$29</formula>
    </cfRule>
    <cfRule type="expression" dxfId="54" priority="50">
      <formula>F853&lt;$G$29</formula>
    </cfRule>
  </conditionalFormatting>
  <conditionalFormatting sqref="F854">
    <cfRule type="containsBlanks" dxfId="53" priority="40">
      <formula>LEN(TRIM(F854))=0</formula>
    </cfRule>
    <cfRule type="expression" dxfId="52" priority="41">
      <formula>F854&gt;$H$29</formula>
    </cfRule>
    <cfRule type="expression" dxfId="51" priority="42">
      <formula>F854&lt;$G$29</formula>
    </cfRule>
  </conditionalFormatting>
  <conditionalFormatting sqref="F855">
    <cfRule type="containsBlanks" dxfId="50" priority="37">
      <formula>LEN(TRIM(F855))=0</formula>
    </cfRule>
    <cfRule type="expression" dxfId="49" priority="38">
      <formula>F855&gt;$H$29</formula>
    </cfRule>
    <cfRule type="expression" dxfId="48" priority="39">
      <formula>F855&lt;$G$29</formula>
    </cfRule>
  </conditionalFormatting>
  <conditionalFormatting sqref="F856">
    <cfRule type="containsBlanks" dxfId="47" priority="34">
      <formula>LEN(TRIM(F856))=0</formula>
    </cfRule>
    <cfRule type="expression" dxfId="46" priority="35">
      <formula>F856&gt;$H$29</formula>
    </cfRule>
    <cfRule type="expression" dxfId="45" priority="36">
      <formula>F856&lt;$G$29</formula>
    </cfRule>
  </conditionalFormatting>
  <conditionalFormatting sqref="F857">
    <cfRule type="containsBlanks" dxfId="44" priority="31">
      <formula>LEN(TRIM(F857))=0</formula>
    </cfRule>
    <cfRule type="expression" dxfId="43" priority="32">
      <formula>F857&gt;$H$29</formula>
    </cfRule>
    <cfRule type="expression" dxfId="42" priority="33">
      <formula>F857&lt;$G$29</formula>
    </cfRule>
  </conditionalFormatting>
  <conditionalFormatting sqref="F876">
    <cfRule type="containsBlanks" dxfId="41" priority="17">
      <formula>LEN(TRIM(F876))=0</formula>
    </cfRule>
    <cfRule type="expression" dxfId="40" priority="29">
      <formula>F876&lt;$G$29</formula>
    </cfRule>
    <cfRule type="expression" dxfId="39" priority="30">
      <formula>F876&gt;$H$29</formula>
    </cfRule>
  </conditionalFormatting>
  <conditionalFormatting sqref="F877">
    <cfRule type="containsBlanks" dxfId="38" priority="16">
      <formula>LEN(TRIM(F877))=0</formula>
    </cfRule>
    <cfRule type="expression" dxfId="37" priority="27">
      <formula>F877&lt;$G$29</formula>
    </cfRule>
    <cfRule type="expression" dxfId="36" priority="28">
      <formula>F877&gt;$H$29</formula>
    </cfRule>
  </conditionalFormatting>
  <conditionalFormatting sqref="F878">
    <cfRule type="containsBlanks" dxfId="35" priority="15">
      <formula>LEN(TRIM(F878))=0</formula>
    </cfRule>
    <cfRule type="expression" dxfId="34" priority="25">
      <formula>F878&lt;$G$29</formula>
    </cfRule>
    <cfRule type="expression" dxfId="33" priority="26">
      <formula>F878&gt;$H$29</formula>
    </cfRule>
  </conditionalFormatting>
  <conditionalFormatting sqref="F879">
    <cfRule type="containsBlanks" dxfId="32" priority="18">
      <formula>LEN(TRIM(F879))=0</formula>
    </cfRule>
    <cfRule type="expression" dxfId="31" priority="23">
      <formula>F879&lt;$G$29</formula>
    </cfRule>
    <cfRule type="expression" dxfId="30" priority="24">
      <formula>F879&gt;$H$29</formula>
    </cfRule>
  </conditionalFormatting>
  <conditionalFormatting sqref="F880">
    <cfRule type="containsBlanks" dxfId="29" priority="14">
      <formula>LEN(TRIM(F880))=0</formula>
    </cfRule>
    <cfRule type="expression" dxfId="28" priority="21">
      <formula>F880&gt;$H$29</formula>
    </cfRule>
    <cfRule type="expression" dxfId="27" priority="22">
      <formula>F880&lt;$G$29</formula>
    </cfRule>
  </conditionalFormatting>
  <conditionalFormatting sqref="F881">
    <cfRule type="containsBlanks" dxfId="26" priority="13">
      <formula>LEN(TRIM(F881))=0</formula>
    </cfRule>
    <cfRule type="expression" dxfId="25" priority="19">
      <formula>F881&gt;$H$29</formula>
    </cfRule>
    <cfRule type="expression" dxfId="24" priority="20">
      <formula>F881&lt;$G$29</formula>
    </cfRule>
  </conditionalFormatting>
  <conditionalFormatting sqref="F882">
    <cfRule type="containsBlanks" dxfId="23" priority="10">
      <formula>LEN(TRIM(F882))=0</formula>
    </cfRule>
    <cfRule type="expression" dxfId="22" priority="11">
      <formula>F882&gt;$H$29</formula>
    </cfRule>
    <cfRule type="expression" dxfId="21" priority="12">
      <formula>F882&lt;$G$29</formula>
    </cfRule>
  </conditionalFormatting>
  <conditionalFormatting sqref="F883">
    <cfRule type="containsBlanks" dxfId="20" priority="7">
      <formula>LEN(TRIM(F883))=0</formula>
    </cfRule>
    <cfRule type="expression" dxfId="19" priority="8">
      <formula>F883&gt;$H$29</formula>
    </cfRule>
    <cfRule type="expression" dxfId="18" priority="9">
      <formula>F883&lt;$G$29</formula>
    </cfRule>
  </conditionalFormatting>
  <conditionalFormatting sqref="F884">
    <cfRule type="containsBlanks" dxfId="17" priority="4">
      <formula>LEN(TRIM(F884))=0</formula>
    </cfRule>
    <cfRule type="expression" dxfId="16" priority="5">
      <formula>F884&gt;$H$29</formula>
    </cfRule>
    <cfRule type="expression" dxfId="15" priority="6">
      <formula>F884&lt;$G$29</formula>
    </cfRule>
  </conditionalFormatting>
  <conditionalFormatting sqref="F885">
    <cfRule type="containsBlanks" dxfId="14" priority="1">
      <formula>LEN(TRIM(F885))=0</formula>
    </cfRule>
    <cfRule type="expression" dxfId="13" priority="2">
      <formula>F885&gt;$H$29</formula>
    </cfRule>
    <cfRule type="expression" dxfId="12" priority="3">
      <formula>F885&lt;$G$29</formula>
    </cfRule>
  </conditionalFormatting>
  <dataValidations count="1">
    <dataValidation type="list" allowBlank="1" showInputMessage="1" showErrorMessage="1" sqref="D19 D803 D831 D47 D75 D103 D131 D159 D187 D215 D243 D271 D299 D327 D355 D383 D411 D439 D467 D495 D523 D551 D579 D607 D635 D663 D691 D719 D747 D775 D859 D887" xr:uid="{260E2D43-2C9C-4E30-AB53-706691E7FC65}">
      <formula1>D8:D17</formula1>
    </dataValidation>
  </dataValidations>
  <pageMargins left="0.25" right="0.25" top="0.75" bottom="0.75" header="0.3" footer="0.3"/>
  <pageSetup paperSize="9" scale="99"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36C574CE-7117-4C0A-9B4F-DAC3AB7F2D89}">
          <x14:formula1>
            <xm:f>Sheet3!$F$1:$F$3</xm:f>
          </x14:formula1>
          <xm:sqref>D23 D807 D835 D51 D79 D107 D135 D163 D191 D219 D247 D275 D303 D331 D359 D387 D415 D443 D471 D499 D527 D555 D583 D611 D639 D667 D695 D723 D751 D779 D863 D891</xm:sqref>
        </x14:dataValidation>
        <x14:dataValidation type="list" allowBlank="1" showInputMessage="1" showErrorMessage="1" xr:uid="{66D35D46-1FA6-43EA-ACA2-E42D5CA74B8A}">
          <x14:formula1>
            <xm:f>Sheet2!$A$2:$A$620</xm:f>
          </x14:formula1>
          <xm:sqref>D8:D12 D36:D40 D64:D68 D92:D96 D120:D124 D148:D152 D176:D180 D204:D208 D232:D236 D260:D264 D288:D292 D316:D320 D344:D348 D372:D376 D400:D404 D428:D432 D456:D460 D484:D488 D512:D516 D540:D544 D568:D572 D596:D600 D624:D628 D652:D656 D680:D684 D708:D712 D736:D740 D764:D768 D792:D796 D820:D824 D848:D852 D876:D880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788C-AB00-4186-9FC0-CFAB2955DD17}">
  <dimension ref="A1:J674"/>
  <sheetViews>
    <sheetView showGridLines="0" zoomScale="120" zoomScaleNormal="120" workbookViewId="0">
      <selection activeCell="D4" sqref="D4"/>
    </sheetView>
  </sheetViews>
  <sheetFormatPr defaultColWidth="0" defaultRowHeight="12.75" zeroHeight="1" x14ac:dyDescent="0.2"/>
  <cols>
    <col min="1" max="1" width="5.7109375" style="7" customWidth="1"/>
    <col min="2" max="2" width="2.85546875" style="7" customWidth="1"/>
    <col min="3" max="3" width="24.5703125" style="7" customWidth="1"/>
    <col min="4" max="4" width="24.5703125" style="8" customWidth="1"/>
    <col min="5" max="8" width="20.7109375" style="8" customWidth="1"/>
    <col min="9" max="9" width="2.85546875" style="7" customWidth="1"/>
    <col min="10" max="10" width="5.7109375" style="7" customWidth="1"/>
    <col min="11" max="16384" width="9.140625" style="7" hidden="1"/>
  </cols>
  <sheetData>
    <row r="1" spans="2:9" ht="13.5" thickBot="1" x14ac:dyDescent="0.25"/>
    <row r="2" spans="2:9" s="8" customFormat="1" ht="15" customHeight="1" x14ac:dyDescent="0.2">
      <c r="B2" s="9"/>
      <c r="C2" s="10"/>
      <c r="D2" s="10"/>
      <c r="E2" s="10"/>
      <c r="F2" s="10"/>
      <c r="G2" s="10"/>
      <c r="H2" s="10"/>
      <c r="I2" s="11"/>
    </row>
    <row r="3" spans="2:9" x14ac:dyDescent="0.2">
      <c r="B3" s="12"/>
      <c r="C3" s="15"/>
      <c r="D3" s="16" t="s">
        <v>536</v>
      </c>
      <c r="E3" s="16" t="s">
        <v>9</v>
      </c>
      <c r="F3" s="16" t="s">
        <v>537</v>
      </c>
      <c r="G3" s="16" t="s">
        <v>857</v>
      </c>
      <c r="H3" s="16" t="s">
        <v>13</v>
      </c>
      <c r="I3" s="14"/>
    </row>
    <row r="4" spans="2:9" x14ac:dyDescent="0.2">
      <c r="B4" s="12"/>
      <c r="C4" s="17" t="s">
        <v>873</v>
      </c>
      <c r="D4" s="6"/>
      <c r="E4" s="5" t="str">
        <f>IFERROR(VLOOKUP($D4, Sheet2!$A$2:$D$538,2,FALSE),"")</f>
        <v/>
      </c>
      <c r="F4" s="5" t="str">
        <f>IFERROR(VLOOKUP($D4, Sheet2!$A$2:$D$538,3,FALSE),"")</f>
        <v/>
      </c>
      <c r="G4" s="5" t="str">
        <f>IFERROR(VLOOKUP($D4, Sheet2!$A$2:$D$538,4,FALSE),"")</f>
        <v/>
      </c>
      <c r="H4" s="5" t="str">
        <f>IFERROR(VLOOKUP(D4,Sheet3!$C$1:$D$184,2,FALSE),"Check Registration")</f>
        <v>Check Registration</v>
      </c>
      <c r="I4" s="14"/>
    </row>
    <row r="5" spans="2:9" x14ac:dyDescent="0.2">
      <c r="B5" s="12"/>
      <c r="C5" s="18" t="s">
        <v>874</v>
      </c>
      <c r="D5" s="6"/>
      <c r="E5" s="5" t="s">
        <v>540</v>
      </c>
      <c r="F5" s="2"/>
      <c r="G5" s="5" t="s">
        <v>540</v>
      </c>
      <c r="H5" s="5" t="str">
        <f>IFERROR(VLOOKUP(D5,Sheet3!$C$1:$D$184,2,FALSE),"Check Registration")</f>
        <v>Check Registration</v>
      </c>
      <c r="I5" s="14"/>
    </row>
    <row r="6" spans="2:9" x14ac:dyDescent="0.2">
      <c r="B6" s="12"/>
      <c r="I6" s="14"/>
    </row>
    <row r="7" spans="2:9" x14ac:dyDescent="0.2">
      <c r="B7" s="12"/>
      <c r="C7" s="21" t="s">
        <v>875</v>
      </c>
      <c r="D7" s="29"/>
      <c r="I7" s="14"/>
    </row>
    <row r="8" spans="2:9" x14ac:dyDescent="0.2">
      <c r="B8" s="12"/>
      <c r="C8" s="21" t="s">
        <v>876</v>
      </c>
      <c r="D8" s="6"/>
      <c r="F8" s="16" t="s">
        <v>862</v>
      </c>
      <c r="G8" s="16" t="s">
        <v>863</v>
      </c>
      <c r="H8" s="16" t="s">
        <v>864</v>
      </c>
      <c r="I8" s="14"/>
    </row>
    <row r="9" spans="2:9" x14ac:dyDescent="0.2">
      <c r="B9" s="12"/>
      <c r="C9" s="21" t="s">
        <v>870</v>
      </c>
      <c r="D9" s="6"/>
      <c r="F9" s="5">
        <v>1200</v>
      </c>
      <c r="G9" s="5">
        <v>2500</v>
      </c>
      <c r="H9" s="16" t="s">
        <v>5</v>
      </c>
      <c r="I9" s="14"/>
    </row>
    <row r="10" spans="2:9" x14ac:dyDescent="0.2">
      <c r="B10" s="12"/>
      <c r="F10" s="5">
        <v>900</v>
      </c>
      <c r="G10" s="5">
        <v>1200</v>
      </c>
      <c r="H10" s="16" t="s">
        <v>6</v>
      </c>
      <c r="I10" s="14"/>
    </row>
    <row r="11" spans="2:9" x14ac:dyDescent="0.2">
      <c r="B11" s="12"/>
      <c r="F11" s="5">
        <v>600</v>
      </c>
      <c r="G11" s="5">
        <v>900</v>
      </c>
      <c r="H11" s="16" t="s">
        <v>7</v>
      </c>
      <c r="I11" s="14"/>
    </row>
    <row r="12" spans="2:9" x14ac:dyDescent="0.2">
      <c r="B12" s="12"/>
      <c r="F12" s="5">
        <v>0</v>
      </c>
      <c r="G12" s="5">
        <v>600</v>
      </c>
      <c r="H12" s="16" t="s">
        <v>8</v>
      </c>
      <c r="I12" s="14"/>
    </row>
    <row r="13" spans="2:9" x14ac:dyDescent="0.2">
      <c r="B13" s="12"/>
      <c r="I13" s="14"/>
    </row>
    <row r="14" spans="2:9" ht="13.5" thickBot="1" x14ac:dyDescent="0.25">
      <c r="B14" s="25"/>
      <c r="C14" s="26"/>
      <c r="D14" s="27"/>
      <c r="E14" s="27"/>
      <c r="F14" s="27"/>
      <c r="G14" s="27"/>
      <c r="H14" s="27"/>
      <c r="I14" s="28"/>
    </row>
    <row r="15" spans="2:9" x14ac:dyDescent="0.2"/>
    <row r="16" spans="2: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sheetData>
  <sheetProtection algorithmName="SHA-512" hashValue="q74c4Zx1XLZz5DurD9Y9nYelxyTcT9xp2CblPCpSaMelMgTV+zsPLkZZ+dRcGP2yZbfydp9/BPe2m6KeBI1hXg==" saltValue="Qz62uIhfF/3t/OK9IWm+wg==" spinCount="100000" sheet="1" objects="1" scenarios="1" selectLockedCells="1"/>
  <conditionalFormatting sqref="F5">
    <cfRule type="containsBlanks" dxfId="11" priority="511">
      <formula>LEN(TRIM(F5))=0</formula>
    </cfRule>
  </conditionalFormatting>
  <conditionalFormatting sqref="F5">
    <cfRule type="expression" dxfId="10" priority="1311">
      <formula>#REF!&gt;#REF!</formula>
    </cfRule>
    <cfRule type="expression" dxfId="9" priority="1312">
      <formula>#REF!&lt;#REF!</formula>
    </cfRule>
  </conditionalFormatting>
  <conditionalFormatting sqref="F4">
    <cfRule type="containsBlanks" dxfId="8" priority="1313">
      <formula>LEN(TRIM(F4))=0</formula>
    </cfRule>
    <cfRule type="expression" dxfId="7" priority="1314">
      <formula>$F$4&lt;#REF!</formula>
    </cfRule>
    <cfRule type="expression" dxfId="6" priority="1315">
      <formula>$F$4&gt;#REF!</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E7C2494-F508-4363-A20E-524268637D41}">
          <x14:formula1>
            <xm:f>Sheet3!$F$1:$F$3</xm:f>
          </x14:formula1>
          <xm:sqref>D9</xm:sqref>
        </x14:dataValidation>
        <x14:dataValidation type="list" allowBlank="1" showInputMessage="1" showErrorMessage="1" xr:uid="{D09BAE0E-4B31-4C48-A567-B7B7B850D3B3}">
          <x14:formula1>
            <xm:f>Sheet2!$A$2:$A$620</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B849-6EFB-4BCA-AD36-C7F20EC5A132}">
  <dimension ref="A1:J674"/>
  <sheetViews>
    <sheetView showGridLines="0" zoomScale="120" zoomScaleNormal="120" workbookViewId="0">
      <selection activeCell="D4" sqref="D4"/>
    </sheetView>
  </sheetViews>
  <sheetFormatPr defaultColWidth="0" defaultRowHeight="12.75" customHeight="1" zeroHeight="1" x14ac:dyDescent="0.2"/>
  <cols>
    <col min="1" max="1" width="5.7109375" style="7" customWidth="1"/>
    <col min="2" max="2" width="2.85546875" style="7" customWidth="1"/>
    <col min="3" max="3" width="24.5703125" style="7" customWidth="1"/>
    <col min="4" max="4" width="24.5703125" style="8" customWidth="1"/>
    <col min="5" max="8" width="20.7109375" style="8" customWidth="1"/>
    <col min="9" max="9" width="2.85546875" style="7" customWidth="1"/>
    <col min="10" max="10" width="5.7109375" style="7" customWidth="1"/>
    <col min="11" max="16384" width="9.140625" style="7" hidden="1"/>
  </cols>
  <sheetData>
    <row r="1" spans="2:9" ht="13.5" thickBot="1" x14ac:dyDescent="0.25"/>
    <row r="2" spans="2:9" s="8" customFormat="1" ht="15" customHeight="1" x14ac:dyDescent="0.2">
      <c r="B2" s="9"/>
      <c r="C2" s="10"/>
      <c r="D2" s="10"/>
      <c r="E2" s="10"/>
      <c r="F2" s="10"/>
      <c r="G2" s="10"/>
      <c r="H2" s="10"/>
      <c r="I2" s="11"/>
    </row>
    <row r="3" spans="2:9" x14ac:dyDescent="0.2">
      <c r="B3" s="12"/>
      <c r="C3" s="15"/>
      <c r="D3" s="16" t="s">
        <v>536</v>
      </c>
      <c r="E3" s="16" t="s">
        <v>9</v>
      </c>
      <c r="F3" s="16" t="s">
        <v>537</v>
      </c>
      <c r="G3" s="16" t="s">
        <v>857</v>
      </c>
      <c r="H3" s="16" t="s">
        <v>13</v>
      </c>
      <c r="I3" s="14"/>
    </row>
    <row r="4" spans="2:9" x14ac:dyDescent="0.2">
      <c r="B4" s="12"/>
      <c r="C4" s="17" t="s">
        <v>873</v>
      </c>
      <c r="D4" s="6"/>
      <c r="E4" s="5" t="str">
        <f>IFERROR(VLOOKUP($D4, Sheet2!$A$2:$D$538,2,FALSE),"")</f>
        <v/>
      </c>
      <c r="F4" s="5" t="str">
        <f>IFERROR(VLOOKUP($D4, Sheet2!$A$2:$D$538,3,FALSE),"")</f>
        <v/>
      </c>
      <c r="G4" s="5" t="str">
        <f>IFERROR(VLOOKUP($D4, Sheet2!$A$2:$D$538,4,FALSE),"")</f>
        <v/>
      </c>
      <c r="H4" s="5" t="str">
        <f>IFERROR(VLOOKUP(D4,Sheet3!$C$1:$D$184,2,FALSE),"Check Registration")</f>
        <v>Check Registration</v>
      </c>
      <c r="I4" s="14"/>
    </row>
    <row r="5" spans="2:9" x14ac:dyDescent="0.2">
      <c r="B5" s="12"/>
      <c r="C5" s="18" t="s">
        <v>874</v>
      </c>
      <c r="D5" s="6"/>
      <c r="E5" s="5" t="s">
        <v>540</v>
      </c>
      <c r="F5" s="2"/>
      <c r="G5" s="5" t="s">
        <v>540</v>
      </c>
      <c r="H5" s="5" t="str">
        <f>IFERROR(VLOOKUP(D5,Sheet3!$C$1:$D$184,2,FALSE),"Check Registration")</f>
        <v>Check Registration</v>
      </c>
      <c r="I5" s="14"/>
    </row>
    <row r="6" spans="2:9" x14ac:dyDescent="0.2">
      <c r="B6" s="12"/>
      <c r="I6" s="14"/>
    </row>
    <row r="7" spans="2:9" x14ac:dyDescent="0.2">
      <c r="B7" s="12"/>
      <c r="C7" s="21" t="s">
        <v>875</v>
      </c>
      <c r="D7" s="29"/>
      <c r="I7" s="14"/>
    </row>
    <row r="8" spans="2:9" x14ac:dyDescent="0.2">
      <c r="B8" s="12"/>
      <c r="C8" s="21" t="s">
        <v>876</v>
      </c>
      <c r="D8" s="6"/>
      <c r="F8" s="16" t="s">
        <v>862</v>
      </c>
      <c r="G8" s="16" t="s">
        <v>863</v>
      </c>
      <c r="H8" s="16" t="s">
        <v>864</v>
      </c>
      <c r="I8" s="14"/>
    </row>
    <row r="9" spans="2:9" x14ac:dyDescent="0.2">
      <c r="B9" s="12"/>
      <c r="C9" s="21" t="s">
        <v>877</v>
      </c>
      <c r="D9" s="6"/>
      <c r="F9" s="5">
        <v>1200</v>
      </c>
      <c r="G9" s="5">
        <v>2500</v>
      </c>
      <c r="H9" s="16" t="s">
        <v>5</v>
      </c>
      <c r="I9" s="14"/>
    </row>
    <row r="10" spans="2:9" x14ac:dyDescent="0.2">
      <c r="B10" s="12"/>
      <c r="F10" s="5">
        <v>900</v>
      </c>
      <c r="G10" s="5">
        <v>1200</v>
      </c>
      <c r="H10" s="16" t="s">
        <v>6</v>
      </c>
      <c r="I10" s="14"/>
    </row>
    <row r="11" spans="2:9" ht="15" x14ac:dyDescent="0.25">
      <c r="B11" s="12"/>
      <c r="C11" s="22"/>
      <c r="F11" s="5">
        <v>600</v>
      </c>
      <c r="G11" s="5">
        <v>900</v>
      </c>
      <c r="H11" s="16" t="s">
        <v>7</v>
      </c>
      <c r="I11" s="14"/>
    </row>
    <row r="12" spans="2:9" x14ac:dyDescent="0.2">
      <c r="B12" s="12"/>
      <c r="F12" s="5">
        <v>0</v>
      </c>
      <c r="G12" s="5">
        <v>600</v>
      </c>
      <c r="H12" s="16" t="s">
        <v>8</v>
      </c>
      <c r="I12" s="14"/>
    </row>
    <row r="13" spans="2:9" ht="15" x14ac:dyDescent="0.25">
      <c r="B13" s="12"/>
      <c r="C13" s="22"/>
      <c r="I13" s="14"/>
    </row>
    <row r="14" spans="2:9" ht="13.5" thickBot="1" x14ac:dyDescent="0.25">
      <c r="B14" s="25"/>
      <c r="C14" s="26"/>
      <c r="D14" s="27"/>
      <c r="E14" s="27"/>
      <c r="F14" s="27"/>
      <c r="G14" s="27"/>
      <c r="H14" s="27"/>
      <c r="I14" s="28"/>
    </row>
    <row r="15" spans="2:9" x14ac:dyDescent="0.2"/>
    <row r="16" spans="2: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sheetData>
  <sheetProtection algorithmName="SHA-512" hashValue="yfEShiPn8DoLD2xCR6nOMm98buJX1ni201lJihYD2ElRPNJQfGPwKD59pti64s4UvBEMYYF1IWh3Blgwl9YkFQ==" saltValue="mY652S1XOX7M/iJE3eESUg==" spinCount="100000" sheet="1" objects="1" scenarios="1" selectLockedCells="1"/>
  <conditionalFormatting sqref="F5">
    <cfRule type="containsBlanks" dxfId="5" priority="1">
      <formula>LEN(TRIM(F5))=0</formula>
    </cfRule>
  </conditionalFormatting>
  <conditionalFormatting sqref="F5">
    <cfRule type="expression" dxfId="4" priority="2">
      <formula>#REF!&gt;#REF!</formula>
    </cfRule>
    <cfRule type="expression" dxfId="3" priority="3">
      <formula>#REF!&lt;#REF!</formula>
    </cfRule>
  </conditionalFormatting>
  <conditionalFormatting sqref="F4">
    <cfRule type="containsBlanks" dxfId="2" priority="4">
      <formula>LEN(TRIM(F4))=0</formula>
    </cfRule>
    <cfRule type="expression" dxfId="1" priority="5">
      <formula>$F$4&lt;#REF!</formula>
    </cfRule>
    <cfRule type="expression" dxfId="0" priority="6">
      <formula>$F$4&gt;#REF!</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22104CB-D100-4CC2-9767-DE33AADE1FFC}">
          <x14:formula1>
            <xm:f>Sheet2!$A$2:$A$620</xm:f>
          </x14:formula1>
          <xm:sqref>D4</xm:sqref>
        </x14:dataValidation>
        <x14:dataValidation type="list" allowBlank="1" showInputMessage="1" showErrorMessage="1" xr:uid="{A182ABB0-2972-4452-A723-F8141F510059}">
          <x14:formula1>
            <xm:f>Sheet3!$F$1:$F$7</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25DDB-F872-4406-902C-DA565ADC3B18}">
  <dimension ref="A1:I604"/>
  <sheetViews>
    <sheetView topLeftCell="A2" workbookViewId="0">
      <selection activeCell="E12" sqref="E12"/>
    </sheetView>
  </sheetViews>
  <sheetFormatPr defaultColWidth="26.5703125" defaultRowHeight="15" x14ac:dyDescent="0.25"/>
  <cols>
    <col min="2" max="2" width="15.7109375" style="1" customWidth="1"/>
    <col min="3" max="3" width="14.28515625" style="1" customWidth="1"/>
    <col min="4" max="4" width="9.85546875" style="1" customWidth="1"/>
    <col min="8" max="8" width="10.85546875" style="78" customWidth="1"/>
    <col min="9" max="9" width="26.5703125" style="79"/>
  </cols>
  <sheetData>
    <row r="1" spans="1:4" x14ac:dyDescent="0.25">
      <c r="A1" s="41" t="s">
        <v>15</v>
      </c>
      <c r="B1" s="41" t="s">
        <v>21</v>
      </c>
      <c r="C1" s="41" t="s">
        <v>20</v>
      </c>
      <c r="D1" s="41" t="s">
        <v>856</v>
      </c>
    </row>
    <row r="2" spans="1:4" x14ac:dyDescent="0.25">
      <c r="A2" t="s">
        <v>22</v>
      </c>
      <c r="B2" s="78">
        <v>87672</v>
      </c>
      <c r="C2" s="79">
        <v>1204</v>
      </c>
      <c r="D2">
        <v>180</v>
      </c>
    </row>
    <row r="3" spans="1:4" x14ac:dyDescent="0.25">
      <c r="A3" t="s">
        <v>23</v>
      </c>
      <c r="B3" s="78">
        <v>33150</v>
      </c>
      <c r="C3" s="79">
        <v>1463</v>
      </c>
      <c r="D3">
        <v>297</v>
      </c>
    </row>
    <row r="4" spans="1:4" x14ac:dyDescent="0.25">
      <c r="A4" t="s">
        <v>915</v>
      </c>
      <c r="B4" s="78">
        <v>112181</v>
      </c>
      <c r="C4" s="79">
        <v>441</v>
      </c>
      <c r="D4">
        <v>124</v>
      </c>
    </row>
    <row r="5" spans="1:4" x14ac:dyDescent="0.25">
      <c r="A5" t="s">
        <v>24</v>
      </c>
      <c r="B5" s="78">
        <v>87659</v>
      </c>
      <c r="C5" s="79">
        <v>865</v>
      </c>
      <c r="D5">
        <v>201</v>
      </c>
    </row>
    <row r="6" spans="1:4" x14ac:dyDescent="0.25">
      <c r="A6" t="s">
        <v>916</v>
      </c>
      <c r="B6" s="78">
        <v>114496</v>
      </c>
      <c r="C6" s="79">
        <v>1279</v>
      </c>
      <c r="D6">
        <v>75</v>
      </c>
    </row>
    <row r="7" spans="1:4" x14ac:dyDescent="0.25">
      <c r="A7" t="s">
        <v>25</v>
      </c>
      <c r="B7" s="78">
        <v>33129</v>
      </c>
      <c r="C7" s="79">
        <v>1678</v>
      </c>
      <c r="D7">
        <v>269</v>
      </c>
    </row>
    <row r="8" spans="1:4" x14ac:dyDescent="0.25">
      <c r="A8" t="s">
        <v>26</v>
      </c>
      <c r="B8" s="78">
        <v>92839</v>
      </c>
      <c r="C8" s="79">
        <v>554</v>
      </c>
      <c r="D8">
        <v>145</v>
      </c>
    </row>
    <row r="9" spans="1:4" x14ac:dyDescent="0.25">
      <c r="A9" t="s">
        <v>27</v>
      </c>
      <c r="B9" s="78">
        <v>87429</v>
      </c>
      <c r="C9" s="79">
        <v>1545</v>
      </c>
      <c r="D9">
        <v>197</v>
      </c>
    </row>
    <row r="10" spans="1:4" x14ac:dyDescent="0.25">
      <c r="A10" t="s">
        <v>28</v>
      </c>
      <c r="B10" s="78">
        <v>92833</v>
      </c>
      <c r="C10" s="79">
        <v>664</v>
      </c>
      <c r="D10">
        <v>135</v>
      </c>
    </row>
    <row r="11" spans="1:4" x14ac:dyDescent="0.25">
      <c r="A11" t="s">
        <v>29</v>
      </c>
      <c r="B11" s="78">
        <v>92832</v>
      </c>
      <c r="C11" s="79">
        <v>574</v>
      </c>
      <c r="D11">
        <v>125</v>
      </c>
    </row>
    <row r="12" spans="1:4" x14ac:dyDescent="0.25">
      <c r="A12" t="s">
        <v>30</v>
      </c>
      <c r="B12" s="78">
        <v>30180</v>
      </c>
      <c r="C12" s="79">
        <v>1468</v>
      </c>
      <c r="D12">
        <v>270</v>
      </c>
    </row>
    <row r="13" spans="1:4" x14ac:dyDescent="0.25">
      <c r="A13" t="s">
        <v>917</v>
      </c>
      <c r="B13" s="78">
        <v>101122</v>
      </c>
      <c r="C13" s="79">
        <v>1221</v>
      </c>
      <c r="D13">
        <v>105</v>
      </c>
    </row>
    <row r="14" spans="1:4" x14ac:dyDescent="0.25">
      <c r="A14" t="s">
        <v>31</v>
      </c>
      <c r="B14" s="78">
        <v>101601</v>
      </c>
      <c r="C14" s="79">
        <v>924</v>
      </c>
      <c r="D14">
        <v>99</v>
      </c>
    </row>
    <row r="15" spans="1:4" x14ac:dyDescent="0.25">
      <c r="A15" t="s">
        <v>32</v>
      </c>
      <c r="B15" s="78">
        <v>104166</v>
      </c>
      <c r="C15" s="79">
        <v>313</v>
      </c>
      <c r="D15">
        <v>133</v>
      </c>
    </row>
    <row r="16" spans="1:4" x14ac:dyDescent="0.25">
      <c r="A16" t="s">
        <v>33</v>
      </c>
      <c r="B16" s="78">
        <v>87647</v>
      </c>
      <c r="C16" s="79">
        <v>836</v>
      </c>
      <c r="D16">
        <v>176</v>
      </c>
    </row>
    <row r="17" spans="1:4" x14ac:dyDescent="0.25">
      <c r="A17" t="s">
        <v>34</v>
      </c>
      <c r="B17" s="78">
        <v>30126</v>
      </c>
      <c r="C17" s="79">
        <v>1477</v>
      </c>
      <c r="D17">
        <v>160</v>
      </c>
    </row>
    <row r="18" spans="1:4" x14ac:dyDescent="0.25">
      <c r="A18" t="s">
        <v>918</v>
      </c>
      <c r="B18" s="78">
        <v>111650</v>
      </c>
      <c r="C18" s="79">
        <v>463</v>
      </c>
      <c r="D18">
        <v>106</v>
      </c>
    </row>
    <row r="19" spans="1:4" x14ac:dyDescent="0.25">
      <c r="A19" t="s">
        <v>35</v>
      </c>
      <c r="B19" s="78">
        <v>93438</v>
      </c>
      <c r="C19" s="79">
        <v>869</v>
      </c>
      <c r="D19">
        <v>170</v>
      </c>
    </row>
    <row r="20" spans="1:4" x14ac:dyDescent="0.25">
      <c r="A20" t="s">
        <v>919</v>
      </c>
      <c r="B20" s="78">
        <v>111911</v>
      </c>
      <c r="C20" s="79">
        <v>789</v>
      </c>
      <c r="D20">
        <v>141</v>
      </c>
    </row>
    <row r="21" spans="1:4" x14ac:dyDescent="0.25">
      <c r="A21" t="s">
        <v>36</v>
      </c>
      <c r="B21" s="78">
        <v>102064</v>
      </c>
      <c r="C21" s="79">
        <v>652</v>
      </c>
      <c r="D21">
        <v>160</v>
      </c>
    </row>
    <row r="22" spans="1:4" x14ac:dyDescent="0.25">
      <c r="A22" t="s">
        <v>37</v>
      </c>
      <c r="B22" s="78">
        <v>87637</v>
      </c>
      <c r="C22" s="79">
        <v>623</v>
      </c>
      <c r="D22">
        <v>127</v>
      </c>
    </row>
    <row r="23" spans="1:4" x14ac:dyDescent="0.25">
      <c r="A23" t="s">
        <v>38</v>
      </c>
      <c r="B23" s="78">
        <v>93060</v>
      </c>
      <c r="C23" s="79">
        <v>331</v>
      </c>
      <c r="D23">
        <v>219</v>
      </c>
    </row>
    <row r="24" spans="1:4" x14ac:dyDescent="0.25">
      <c r="A24" t="s">
        <v>39</v>
      </c>
      <c r="B24" s="78">
        <v>93059</v>
      </c>
      <c r="C24" s="79">
        <v>534</v>
      </c>
      <c r="D24">
        <v>223</v>
      </c>
    </row>
    <row r="25" spans="1:4" x14ac:dyDescent="0.25">
      <c r="A25" t="s">
        <v>40</v>
      </c>
      <c r="B25" s="78">
        <v>87660</v>
      </c>
      <c r="C25" s="79">
        <v>1101</v>
      </c>
      <c r="D25">
        <v>60</v>
      </c>
    </row>
    <row r="26" spans="1:4" x14ac:dyDescent="0.25">
      <c r="A26" t="s">
        <v>906</v>
      </c>
      <c r="B26" s="78">
        <v>110342</v>
      </c>
      <c r="C26" s="79">
        <v>293</v>
      </c>
      <c r="D26">
        <v>165</v>
      </c>
    </row>
    <row r="27" spans="1:4" x14ac:dyDescent="0.25">
      <c r="A27" t="s">
        <v>41</v>
      </c>
      <c r="B27" s="78">
        <v>93262</v>
      </c>
      <c r="C27" s="79">
        <v>758</v>
      </c>
      <c r="D27">
        <v>97</v>
      </c>
    </row>
    <row r="28" spans="1:4" x14ac:dyDescent="0.25">
      <c r="A28" t="s">
        <v>42</v>
      </c>
      <c r="B28" s="78">
        <v>80340</v>
      </c>
      <c r="C28" s="79">
        <v>1105</v>
      </c>
      <c r="D28">
        <v>53</v>
      </c>
    </row>
    <row r="29" spans="1:4" x14ac:dyDescent="0.25">
      <c r="A29" t="s">
        <v>43</v>
      </c>
      <c r="B29" s="78">
        <v>104985</v>
      </c>
      <c r="C29" s="79">
        <v>360</v>
      </c>
      <c r="D29">
        <v>137</v>
      </c>
    </row>
    <row r="30" spans="1:4" x14ac:dyDescent="0.25">
      <c r="A30" t="s">
        <v>44</v>
      </c>
      <c r="B30" s="78">
        <v>87663</v>
      </c>
      <c r="C30" s="79">
        <v>850</v>
      </c>
      <c r="D30">
        <v>64</v>
      </c>
    </row>
    <row r="31" spans="1:4" x14ac:dyDescent="0.25">
      <c r="A31" t="s">
        <v>45</v>
      </c>
      <c r="B31" s="78">
        <v>87671</v>
      </c>
      <c r="C31" s="79">
        <v>1431</v>
      </c>
      <c r="D31">
        <v>73</v>
      </c>
    </row>
    <row r="32" spans="1:4" x14ac:dyDescent="0.25">
      <c r="A32" t="s">
        <v>46</v>
      </c>
      <c r="B32" s="78">
        <v>102068</v>
      </c>
      <c r="C32" s="79">
        <v>864</v>
      </c>
      <c r="D32">
        <v>212</v>
      </c>
    </row>
    <row r="33" spans="1:4" x14ac:dyDescent="0.25">
      <c r="A33" t="s">
        <v>47</v>
      </c>
      <c r="B33" s="78">
        <v>105460</v>
      </c>
      <c r="C33" s="79">
        <v>942</v>
      </c>
      <c r="D33">
        <v>156</v>
      </c>
    </row>
    <row r="34" spans="1:4" x14ac:dyDescent="0.25">
      <c r="A34" t="s">
        <v>48</v>
      </c>
      <c r="B34" s="78">
        <v>87648</v>
      </c>
      <c r="C34" s="79">
        <v>738</v>
      </c>
      <c r="D34">
        <v>215</v>
      </c>
    </row>
    <row r="35" spans="1:4" x14ac:dyDescent="0.25">
      <c r="A35" t="s">
        <v>49</v>
      </c>
      <c r="B35" s="78">
        <v>79693</v>
      </c>
      <c r="C35" s="79">
        <v>1238</v>
      </c>
      <c r="D35">
        <v>252</v>
      </c>
    </row>
    <row r="36" spans="1:4" x14ac:dyDescent="0.25">
      <c r="A36" t="s">
        <v>50</v>
      </c>
      <c r="B36" s="78">
        <v>87598</v>
      </c>
      <c r="C36" s="79">
        <v>774</v>
      </c>
      <c r="D36">
        <v>225</v>
      </c>
    </row>
    <row r="37" spans="1:4" x14ac:dyDescent="0.25">
      <c r="A37" t="s">
        <v>920</v>
      </c>
      <c r="B37" s="78">
        <v>111654</v>
      </c>
      <c r="C37" s="79">
        <v>493</v>
      </c>
      <c r="D37">
        <v>203</v>
      </c>
    </row>
    <row r="38" spans="1:4" x14ac:dyDescent="0.25">
      <c r="A38" t="s">
        <v>51</v>
      </c>
      <c r="B38" s="78">
        <v>93248</v>
      </c>
      <c r="C38" s="79">
        <v>925</v>
      </c>
      <c r="D38">
        <v>119</v>
      </c>
    </row>
    <row r="39" spans="1:4" x14ac:dyDescent="0.25">
      <c r="A39" t="s">
        <v>921</v>
      </c>
      <c r="B39" s="78">
        <v>111907</v>
      </c>
      <c r="C39" s="79">
        <v>407</v>
      </c>
      <c r="D39">
        <v>201</v>
      </c>
    </row>
    <row r="40" spans="1:4" x14ac:dyDescent="0.25">
      <c r="A40" t="s">
        <v>52</v>
      </c>
      <c r="B40" s="78">
        <v>93247</v>
      </c>
      <c r="C40" s="79">
        <v>834</v>
      </c>
      <c r="D40">
        <v>56</v>
      </c>
    </row>
    <row r="41" spans="1:4" x14ac:dyDescent="0.25">
      <c r="A41" t="s">
        <v>53</v>
      </c>
      <c r="B41" s="78">
        <v>93242</v>
      </c>
      <c r="C41" s="79">
        <v>1150</v>
      </c>
      <c r="D41">
        <v>49</v>
      </c>
    </row>
    <row r="42" spans="1:4" x14ac:dyDescent="0.25">
      <c r="A42" t="s">
        <v>54</v>
      </c>
      <c r="B42" s="78">
        <v>80146</v>
      </c>
      <c r="C42" s="79">
        <v>1951</v>
      </c>
      <c r="D42">
        <v>69</v>
      </c>
    </row>
    <row r="43" spans="1:4" x14ac:dyDescent="0.25">
      <c r="A43" t="s">
        <v>55</v>
      </c>
      <c r="B43" s="78">
        <v>101605</v>
      </c>
      <c r="C43" s="79">
        <v>879</v>
      </c>
      <c r="D43">
        <v>144</v>
      </c>
    </row>
    <row r="44" spans="1:4" x14ac:dyDescent="0.25">
      <c r="A44" t="s">
        <v>56</v>
      </c>
      <c r="B44" s="78">
        <v>93435</v>
      </c>
      <c r="C44" s="79">
        <v>530</v>
      </c>
      <c r="D44">
        <v>72</v>
      </c>
    </row>
    <row r="45" spans="1:4" x14ac:dyDescent="0.25">
      <c r="A45" t="s">
        <v>57</v>
      </c>
      <c r="B45" s="78">
        <v>87597</v>
      </c>
      <c r="C45" s="79">
        <v>908</v>
      </c>
      <c r="D45">
        <v>277</v>
      </c>
    </row>
    <row r="46" spans="1:4" x14ac:dyDescent="0.25">
      <c r="A46" t="s">
        <v>922</v>
      </c>
      <c r="B46" s="78">
        <v>111655</v>
      </c>
      <c r="C46" s="79">
        <v>83</v>
      </c>
      <c r="D46">
        <v>95</v>
      </c>
    </row>
    <row r="47" spans="1:4" x14ac:dyDescent="0.25">
      <c r="A47" t="s">
        <v>58</v>
      </c>
      <c r="B47" s="78">
        <v>99072</v>
      </c>
      <c r="C47" s="79">
        <v>500</v>
      </c>
      <c r="D47">
        <v>146</v>
      </c>
    </row>
    <row r="48" spans="1:4" x14ac:dyDescent="0.25">
      <c r="A48" t="s">
        <v>59</v>
      </c>
      <c r="B48" s="78">
        <v>33110</v>
      </c>
      <c r="C48" s="79">
        <v>809</v>
      </c>
      <c r="D48">
        <v>268</v>
      </c>
    </row>
    <row r="49" spans="1:4" x14ac:dyDescent="0.25">
      <c r="A49" t="s">
        <v>60</v>
      </c>
      <c r="B49" s="78">
        <v>32904</v>
      </c>
      <c r="C49" s="79">
        <v>862</v>
      </c>
      <c r="D49">
        <v>196</v>
      </c>
    </row>
    <row r="50" spans="1:4" x14ac:dyDescent="0.25">
      <c r="A50" t="s">
        <v>61</v>
      </c>
      <c r="B50" s="78">
        <v>80022</v>
      </c>
      <c r="C50" s="79">
        <v>897</v>
      </c>
      <c r="D50">
        <v>190</v>
      </c>
    </row>
    <row r="51" spans="1:4" x14ac:dyDescent="0.25">
      <c r="A51" t="s">
        <v>62</v>
      </c>
      <c r="B51" s="78">
        <v>38961</v>
      </c>
      <c r="C51" s="79">
        <v>1088</v>
      </c>
      <c r="D51">
        <v>229</v>
      </c>
    </row>
    <row r="52" spans="1:4" x14ac:dyDescent="0.25">
      <c r="A52" t="s">
        <v>63</v>
      </c>
      <c r="B52" s="78">
        <v>33109</v>
      </c>
      <c r="C52" s="79">
        <v>1419</v>
      </c>
      <c r="D52">
        <v>268</v>
      </c>
    </row>
    <row r="53" spans="1:4" x14ac:dyDescent="0.25">
      <c r="A53" t="s">
        <v>64</v>
      </c>
      <c r="B53" s="78">
        <v>87435</v>
      </c>
      <c r="C53" s="79">
        <v>1144</v>
      </c>
      <c r="D53">
        <v>47</v>
      </c>
    </row>
    <row r="54" spans="1:4" x14ac:dyDescent="0.25">
      <c r="A54" t="s">
        <v>65</v>
      </c>
      <c r="B54" s="78">
        <v>87626</v>
      </c>
      <c r="C54" s="79">
        <v>1189</v>
      </c>
      <c r="D54">
        <v>46</v>
      </c>
    </row>
    <row r="55" spans="1:4" x14ac:dyDescent="0.25">
      <c r="A55" t="s">
        <v>66</v>
      </c>
      <c r="B55" s="78">
        <v>92973</v>
      </c>
      <c r="C55" s="79">
        <v>1006</v>
      </c>
      <c r="D55">
        <v>147</v>
      </c>
    </row>
    <row r="56" spans="1:4" x14ac:dyDescent="0.25">
      <c r="A56" t="s">
        <v>67</v>
      </c>
      <c r="B56" s="78">
        <v>101610</v>
      </c>
      <c r="C56" s="79">
        <v>479</v>
      </c>
      <c r="D56">
        <v>220</v>
      </c>
    </row>
    <row r="57" spans="1:4" x14ac:dyDescent="0.25">
      <c r="A57" t="s">
        <v>923</v>
      </c>
      <c r="B57" s="78">
        <v>112151</v>
      </c>
      <c r="C57" s="79">
        <v>919</v>
      </c>
      <c r="D57">
        <v>170</v>
      </c>
    </row>
    <row r="58" spans="1:4" x14ac:dyDescent="0.25">
      <c r="A58" t="s">
        <v>924</v>
      </c>
      <c r="B58" s="78">
        <v>112165</v>
      </c>
      <c r="C58" s="79">
        <v>900</v>
      </c>
      <c r="D58">
        <v>65</v>
      </c>
    </row>
    <row r="59" spans="1:4" x14ac:dyDescent="0.25">
      <c r="A59" t="s">
        <v>68</v>
      </c>
      <c r="B59" s="78">
        <v>106983</v>
      </c>
      <c r="C59" s="79">
        <v>1174</v>
      </c>
      <c r="D59">
        <v>84</v>
      </c>
    </row>
    <row r="60" spans="1:4" x14ac:dyDescent="0.25">
      <c r="A60" t="s">
        <v>69</v>
      </c>
      <c r="B60" s="78">
        <v>106996</v>
      </c>
      <c r="C60" s="79">
        <v>1252</v>
      </c>
      <c r="D60">
        <v>127</v>
      </c>
    </row>
    <row r="61" spans="1:4" x14ac:dyDescent="0.25">
      <c r="A61" t="s">
        <v>70</v>
      </c>
      <c r="B61" s="78">
        <v>87632</v>
      </c>
      <c r="C61" s="79">
        <v>473</v>
      </c>
      <c r="D61">
        <v>190</v>
      </c>
    </row>
    <row r="62" spans="1:4" x14ac:dyDescent="0.25">
      <c r="A62" t="s">
        <v>925</v>
      </c>
      <c r="B62" s="78">
        <v>88470</v>
      </c>
      <c r="C62" s="79">
        <v>909</v>
      </c>
      <c r="D62">
        <v>75</v>
      </c>
    </row>
    <row r="63" spans="1:4" x14ac:dyDescent="0.25">
      <c r="A63" t="s">
        <v>71</v>
      </c>
      <c r="B63" s="78">
        <v>24745</v>
      </c>
      <c r="C63" s="79">
        <v>1766</v>
      </c>
      <c r="D63">
        <v>50</v>
      </c>
    </row>
    <row r="64" spans="1:4" x14ac:dyDescent="0.25">
      <c r="A64" t="s">
        <v>72</v>
      </c>
      <c r="B64" s="78">
        <v>79728</v>
      </c>
      <c r="C64" s="79">
        <v>1319</v>
      </c>
      <c r="D64">
        <v>204</v>
      </c>
    </row>
    <row r="65" spans="1:4" x14ac:dyDescent="0.25">
      <c r="A65" t="s">
        <v>73</v>
      </c>
      <c r="B65" s="78">
        <v>79769</v>
      </c>
      <c r="C65" s="79">
        <v>271</v>
      </c>
      <c r="D65">
        <v>129</v>
      </c>
    </row>
    <row r="66" spans="1:4" x14ac:dyDescent="0.25">
      <c r="A66" t="s">
        <v>74</v>
      </c>
      <c r="B66" s="78">
        <v>91205</v>
      </c>
      <c r="C66" s="79">
        <v>852</v>
      </c>
      <c r="D66">
        <v>153</v>
      </c>
    </row>
    <row r="67" spans="1:4" x14ac:dyDescent="0.25">
      <c r="A67" t="s">
        <v>75</v>
      </c>
      <c r="B67" s="78">
        <v>87635</v>
      </c>
      <c r="C67" s="79">
        <v>958</v>
      </c>
      <c r="D67">
        <v>61</v>
      </c>
    </row>
    <row r="68" spans="1:4" x14ac:dyDescent="0.25">
      <c r="A68" t="s">
        <v>76</v>
      </c>
      <c r="B68" s="78">
        <v>93259</v>
      </c>
      <c r="C68" s="79">
        <v>444</v>
      </c>
      <c r="D68">
        <v>88</v>
      </c>
    </row>
    <row r="69" spans="1:4" x14ac:dyDescent="0.25">
      <c r="A69" t="s">
        <v>77</v>
      </c>
      <c r="B69" s="78">
        <v>104169</v>
      </c>
      <c r="C69" s="79">
        <v>428</v>
      </c>
      <c r="D69">
        <v>89</v>
      </c>
    </row>
    <row r="70" spans="1:4" x14ac:dyDescent="0.25">
      <c r="A70" t="s">
        <v>78</v>
      </c>
      <c r="B70" s="78">
        <v>93246</v>
      </c>
      <c r="C70" s="79">
        <v>919</v>
      </c>
      <c r="D70">
        <v>178</v>
      </c>
    </row>
    <row r="71" spans="1:4" x14ac:dyDescent="0.25">
      <c r="A71" t="s">
        <v>79</v>
      </c>
      <c r="B71" s="78">
        <v>104175</v>
      </c>
      <c r="C71" s="79">
        <v>349</v>
      </c>
      <c r="D71">
        <v>96</v>
      </c>
    </row>
    <row r="72" spans="1:4" x14ac:dyDescent="0.25">
      <c r="A72" t="s">
        <v>80</v>
      </c>
      <c r="B72" s="78">
        <v>99081</v>
      </c>
      <c r="C72" s="79">
        <v>601</v>
      </c>
      <c r="D72">
        <v>170</v>
      </c>
    </row>
    <row r="73" spans="1:4" x14ac:dyDescent="0.25">
      <c r="A73" t="s">
        <v>81</v>
      </c>
      <c r="B73" s="78">
        <v>92863</v>
      </c>
      <c r="C73" s="79">
        <v>1384</v>
      </c>
      <c r="D73">
        <v>181</v>
      </c>
    </row>
    <row r="74" spans="1:4" x14ac:dyDescent="0.25">
      <c r="A74" t="s">
        <v>82</v>
      </c>
      <c r="B74" s="78">
        <v>92864</v>
      </c>
      <c r="C74" s="79">
        <v>1251</v>
      </c>
      <c r="D74">
        <v>113</v>
      </c>
    </row>
    <row r="75" spans="1:4" x14ac:dyDescent="0.25">
      <c r="A75" t="s">
        <v>83</v>
      </c>
      <c r="B75" s="78">
        <v>33104</v>
      </c>
      <c r="C75" s="79">
        <v>1099</v>
      </c>
      <c r="D75">
        <v>57</v>
      </c>
    </row>
    <row r="76" spans="1:4" x14ac:dyDescent="0.25">
      <c r="A76" t="s">
        <v>84</v>
      </c>
      <c r="B76" s="78">
        <v>87631</v>
      </c>
      <c r="C76" s="79">
        <v>1381</v>
      </c>
      <c r="D76">
        <v>195</v>
      </c>
    </row>
    <row r="77" spans="1:4" x14ac:dyDescent="0.25">
      <c r="A77" t="s">
        <v>85</v>
      </c>
      <c r="B77" s="78">
        <v>98130</v>
      </c>
      <c r="C77" s="79">
        <v>691</v>
      </c>
      <c r="D77">
        <v>125</v>
      </c>
    </row>
    <row r="78" spans="1:4" x14ac:dyDescent="0.25">
      <c r="A78" t="s">
        <v>86</v>
      </c>
      <c r="B78" s="78">
        <v>99080</v>
      </c>
      <c r="C78" s="79">
        <v>233</v>
      </c>
      <c r="D78">
        <v>91</v>
      </c>
    </row>
    <row r="79" spans="1:4" x14ac:dyDescent="0.25">
      <c r="A79" t="s">
        <v>87</v>
      </c>
      <c r="B79" s="78">
        <v>87656</v>
      </c>
      <c r="C79" s="79">
        <v>792</v>
      </c>
      <c r="D79">
        <v>223</v>
      </c>
    </row>
    <row r="80" spans="1:4" x14ac:dyDescent="0.25">
      <c r="A80" t="s">
        <v>88</v>
      </c>
      <c r="B80" s="78">
        <v>87641</v>
      </c>
      <c r="C80" s="79">
        <v>1498</v>
      </c>
      <c r="D80">
        <v>168</v>
      </c>
    </row>
    <row r="81" spans="1:4" x14ac:dyDescent="0.25">
      <c r="A81" t="s">
        <v>89</v>
      </c>
      <c r="B81" s="78">
        <v>93253</v>
      </c>
      <c r="C81" s="79">
        <v>848</v>
      </c>
      <c r="D81">
        <v>61</v>
      </c>
    </row>
    <row r="82" spans="1:4" x14ac:dyDescent="0.25">
      <c r="A82" t="s">
        <v>90</v>
      </c>
      <c r="B82" s="78">
        <v>33103</v>
      </c>
      <c r="C82" s="79">
        <v>1765</v>
      </c>
      <c r="D82">
        <v>268</v>
      </c>
    </row>
    <row r="83" spans="1:4" x14ac:dyDescent="0.25">
      <c r="A83" t="s">
        <v>91</v>
      </c>
      <c r="B83" s="78">
        <v>101612</v>
      </c>
      <c r="C83" s="79">
        <v>469</v>
      </c>
      <c r="D83">
        <v>211</v>
      </c>
    </row>
    <row r="84" spans="1:4" x14ac:dyDescent="0.25">
      <c r="A84" t="s">
        <v>92</v>
      </c>
      <c r="B84" s="78">
        <v>92300</v>
      </c>
      <c r="C84" s="79">
        <v>919</v>
      </c>
      <c r="D84">
        <v>109</v>
      </c>
    </row>
    <row r="85" spans="1:4" x14ac:dyDescent="0.25">
      <c r="A85" t="s">
        <v>926</v>
      </c>
      <c r="B85" s="78">
        <v>114497</v>
      </c>
      <c r="C85" s="79">
        <v>883</v>
      </c>
      <c r="D85">
        <v>74</v>
      </c>
    </row>
    <row r="86" spans="1:4" x14ac:dyDescent="0.25">
      <c r="A86" t="s">
        <v>93</v>
      </c>
      <c r="B86" s="78">
        <v>98131</v>
      </c>
      <c r="C86" s="79">
        <v>1036</v>
      </c>
      <c r="D86">
        <v>43</v>
      </c>
    </row>
    <row r="87" spans="1:4" x14ac:dyDescent="0.25">
      <c r="A87" t="s">
        <v>907</v>
      </c>
      <c r="B87" s="78">
        <v>110341</v>
      </c>
      <c r="C87" s="79">
        <v>618</v>
      </c>
      <c r="D87">
        <v>143</v>
      </c>
    </row>
    <row r="88" spans="1:4" x14ac:dyDescent="0.25">
      <c r="A88" t="s">
        <v>94</v>
      </c>
      <c r="B88" s="78">
        <v>93258</v>
      </c>
      <c r="C88" s="79">
        <v>718</v>
      </c>
      <c r="D88">
        <v>89</v>
      </c>
    </row>
    <row r="89" spans="1:4" x14ac:dyDescent="0.25">
      <c r="A89" t="s">
        <v>95</v>
      </c>
      <c r="B89" s="78">
        <v>93434</v>
      </c>
      <c r="C89" s="79">
        <v>299</v>
      </c>
      <c r="D89">
        <v>121</v>
      </c>
    </row>
    <row r="90" spans="1:4" x14ac:dyDescent="0.25">
      <c r="A90" t="s">
        <v>96</v>
      </c>
      <c r="B90" s="78">
        <v>87630</v>
      </c>
      <c r="C90" s="79">
        <v>906</v>
      </c>
      <c r="D90">
        <v>80</v>
      </c>
    </row>
    <row r="91" spans="1:4" x14ac:dyDescent="0.25">
      <c r="A91" t="s">
        <v>97</v>
      </c>
      <c r="B91" s="78">
        <v>92883</v>
      </c>
      <c r="C91" s="79">
        <v>1436</v>
      </c>
      <c r="D91">
        <v>52</v>
      </c>
    </row>
    <row r="92" spans="1:4" x14ac:dyDescent="0.25">
      <c r="A92" t="s">
        <v>927</v>
      </c>
      <c r="B92" s="78">
        <v>111649</v>
      </c>
      <c r="C92" s="79">
        <v>623</v>
      </c>
      <c r="D92">
        <v>53</v>
      </c>
    </row>
    <row r="93" spans="1:4" x14ac:dyDescent="0.25">
      <c r="A93" t="s">
        <v>98</v>
      </c>
      <c r="B93" s="78">
        <v>80339</v>
      </c>
      <c r="C93" s="79">
        <v>784</v>
      </c>
      <c r="D93">
        <v>113</v>
      </c>
    </row>
    <row r="94" spans="1:4" x14ac:dyDescent="0.25">
      <c r="A94" t="s">
        <v>99</v>
      </c>
      <c r="B94" s="78">
        <v>93437</v>
      </c>
      <c r="C94" s="79">
        <v>767</v>
      </c>
      <c r="D94">
        <v>134</v>
      </c>
    </row>
    <row r="95" spans="1:4" x14ac:dyDescent="0.25">
      <c r="A95" t="s">
        <v>100</v>
      </c>
      <c r="B95" s="78">
        <v>104718</v>
      </c>
      <c r="C95" s="79">
        <v>527</v>
      </c>
      <c r="D95">
        <v>114</v>
      </c>
    </row>
    <row r="96" spans="1:4" x14ac:dyDescent="0.25">
      <c r="A96" t="s">
        <v>101</v>
      </c>
      <c r="B96" s="78">
        <v>106773</v>
      </c>
      <c r="C96" s="79">
        <v>812</v>
      </c>
      <c r="D96">
        <v>107</v>
      </c>
    </row>
    <row r="97" spans="1:4" x14ac:dyDescent="0.25">
      <c r="A97" t="s">
        <v>928</v>
      </c>
      <c r="B97" s="78">
        <v>111662</v>
      </c>
      <c r="C97" s="79">
        <v>367</v>
      </c>
      <c r="D97">
        <v>91</v>
      </c>
    </row>
    <row r="98" spans="1:4" x14ac:dyDescent="0.25">
      <c r="A98" t="s">
        <v>102</v>
      </c>
      <c r="B98" s="78">
        <v>104167</v>
      </c>
      <c r="C98" s="79">
        <v>109</v>
      </c>
      <c r="D98">
        <v>121</v>
      </c>
    </row>
    <row r="99" spans="1:4" x14ac:dyDescent="0.25">
      <c r="A99" t="s">
        <v>103</v>
      </c>
      <c r="B99" s="78">
        <v>107357</v>
      </c>
      <c r="C99" s="79">
        <v>1532</v>
      </c>
      <c r="D99">
        <v>103</v>
      </c>
    </row>
    <row r="100" spans="1:4" x14ac:dyDescent="0.25">
      <c r="A100" t="s">
        <v>104</v>
      </c>
      <c r="B100" s="78">
        <v>94360</v>
      </c>
      <c r="C100" s="79">
        <v>422</v>
      </c>
      <c r="D100">
        <v>139</v>
      </c>
    </row>
    <row r="101" spans="1:4" x14ac:dyDescent="0.25">
      <c r="A101" t="s">
        <v>929</v>
      </c>
      <c r="B101" s="78">
        <v>111652</v>
      </c>
      <c r="C101" s="79">
        <v>502</v>
      </c>
      <c r="D101">
        <v>54</v>
      </c>
    </row>
    <row r="102" spans="1:4" x14ac:dyDescent="0.25">
      <c r="A102" t="s">
        <v>105</v>
      </c>
      <c r="B102" s="78">
        <v>92890</v>
      </c>
      <c r="C102" s="79">
        <v>606</v>
      </c>
      <c r="D102">
        <v>164</v>
      </c>
    </row>
    <row r="103" spans="1:4" x14ac:dyDescent="0.25">
      <c r="A103" t="s">
        <v>106</v>
      </c>
      <c r="B103" s="78">
        <v>87665</v>
      </c>
      <c r="C103" s="79">
        <v>675</v>
      </c>
      <c r="D103">
        <v>180</v>
      </c>
    </row>
    <row r="104" spans="1:4" x14ac:dyDescent="0.25">
      <c r="A104" t="s">
        <v>107</v>
      </c>
      <c r="B104" s="78">
        <v>92888</v>
      </c>
      <c r="C104" s="79">
        <v>1044</v>
      </c>
      <c r="D104">
        <v>192</v>
      </c>
    </row>
    <row r="105" spans="1:4" x14ac:dyDescent="0.25">
      <c r="A105" t="s">
        <v>108</v>
      </c>
      <c r="B105" s="78">
        <v>87612</v>
      </c>
      <c r="C105" s="79">
        <v>734</v>
      </c>
      <c r="D105">
        <v>219</v>
      </c>
    </row>
    <row r="106" spans="1:4" x14ac:dyDescent="0.25">
      <c r="A106" t="s">
        <v>109</v>
      </c>
      <c r="B106" s="78">
        <v>80341</v>
      </c>
      <c r="C106" s="79">
        <v>667</v>
      </c>
      <c r="D106">
        <v>62</v>
      </c>
    </row>
    <row r="107" spans="1:4" x14ac:dyDescent="0.25">
      <c r="A107" t="s">
        <v>110</v>
      </c>
      <c r="B107" s="78">
        <v>80143</v>
      </c>
      <c r="C107" s="79">
        <v>1162</v>
      </c>
      <c r="D107">
        <v>268</v>
      </c>
    </row>
    <row r="108" spans="1:4" x14ac:dyDescent="0.25">
      <c r="A108" t="s">
        <v>111</v>
      </c>
      <c r="B108" s="78">
        <v>33099</v>
      </c>
      <c r="C108" s="79">
        <v>1360</v>
      </c>
      <c r="D108">
        <v>269</v>
      </c>
    </row>
    <row r="109" spans="1:4" x14ac:dyDescent="0.25">
      <c r="A109" t="s">
        <v>112</v>
      </c>
      <c r="B109" s="78">
        <v>30122</v>
      </c>
      <c r="C109" s="79">
        <v>1338</v>
      </c>
      <c r="D109">
        <v>247</v>
      </c>
    </row>
    <row r="110" spans="1:4" x14ac:dyDescent="0.25">
      <c r="A110" t="s">
        <v>113</v>
      </c>
      <c r="B110" s="78">
        <v>33098</v>
      </c>
      <c r="C110" s="79">
        <v>1000</v>
      </c>
      <c r="D110">
        <v>197</v>
      </c>
    </row>
    <row r="111" spans="1:4" x14ac:dyDescent="0.25">
      <c r="A111" t="s">
        <v>114</v>
      </c>
      <c r="B111" s="78">
        <v>33096</v>
      </c>
      <c r="C111" s="79">
        <v>1186</v>
      </c>
      <c r="D111">
        <v>248</v>
      </c>
    </row>
    <row r="112" spans="1:4" x14ac:dyDescent="0.25">
      <c r="A112" t="s">
        <v>115</v>
      </c>
      <c r="B112" s="78">
        <v>93281</v>
      </c>
      <c r="C112" s="79">
        <v>876</v>
      </c>
      <c r="D112">
        <v>114</v>
      </c>
    </row>
    <row r="113" spans="1:4" x14ac:dyDescent="0.25">
      <c r="A113" t="s">
        <v>116</v>
      </c>
      <c r="B113" s="78">
        <v>87611</v>
      </c>
      <c r="C113" s="79">
        <v>1001</v>
      </c>
      <c r="D113">
        <v>228</v>
      </c>
    </row>
    <row r="114" spans="1:4" x14ac:dyDescent="0.25">
      <c r="A114" t="s">
        <v>117</v>
      </c>
      <c r="B114" s="78">
        <v>80031</v>
      </c>
      <c r="C114" s="79">
        <v>1236</v>
      </c>
      <c r="D114">
        <v>219</v>
      </c>
    </row>
    <row r="115" spans="1:4" x14ac:dyDescent="0.25">
      <c r="A115" t="s">
        <v>118</v>
      </c>
      <c r="B115" s="78">
        <v>33094</v>
      </c>
      <c r="C115" s="79">
        <v>1006</v>
      </c>
      <c r="D115">
        <v>121</v>
      </c>
    </row>
    <row r="116" spans="1:4" x14ac:dyDescent="0.25">
      <c r="A116" t="s">
        <v>119</v>
      </c>
      <c r="B116" s="78">
        <v>93276</v>
      </c>
      <c r="C116" s="79">
        <v>376</v>
      </c>
      <c r="D116">
        <v>198</v>
      </c>
    </row>
    <row r="117" spans="1:4" x14ac:dyDescent="0.25">
      <c r="A117" t="s">
        <v>930</v>
      </c>
      <c r="B117" s="78">
        <v>111658</v>
      </c>
      <c r="C117" s="79">
        <v>1202</v>
      </c>
      <c r="D117">
        <v>103</v>
      </c>
    </row>
    <row r="118" spans="1:4" x14ac:dyDescent="0.25">
      <c r="A118" t="s">
        <v>120</v>
      </c>
      <c r="B118" s="78">
        <v>92860</v>
      </c>
      <c r="C118" s="79">
        <v>199</v>
      </c>
      <c r="D118">
        <v>179</v>
      </c>
    </row>
    <row r="119" spans="1:4" x14ac:dyDescent="0.25">
      <c r="A119" t="s">
        <v>121</v>
      </c>
      <c r="B119" s="78">
        <v>33092</v>
      </c>
      <c r="C119" s="79">
        <v>1177</v>
      </c>
      <c r="D119">
        <v>234</v>
      </c>
    </row>
    <row r="120" spans="1:4" x14ac:dyDescent="0.25">
      <c r="A120" t="s">
        <v>122</v>
      </c>
      <c r="B120" s="78">
        <v>33091</v>
      </c>
      <c r="C120" s="79">
        <v>1534</v>
      </c>
      <c r="D120">
        <v>231</v>
      </c>
    </row>
    <row r="121" spans="1:4" x14ac:dyDescent="0.25">
      <c r="A121" t="s">
        <v>123</v>
      </c>
      <c r="B121" s="78">
        <v>87642</v>
      </c>
      <c r="C121" s="79">
        <v>992</v>
      </c>
      <c r="D121">
        <v>136</v>
      </c>
    </row>
    <row r="122" spans="1:4" x14ac:dyDescent="0.25">
      <c r="A122" t="s">
        <v>931</v>
      </c>
      <c r="B122" s="78">
        <v>111994</v>
      </c>
      <c r="C122" s="79">
        <v>1164</v>
      </c>
      <c r="D122">
        <v>57</v>
      </c>
    </row>
    <row r="123" spans="1:4" x14ac:dyDescent="0.25">
      <c r="A123" t="s">
        <v>124</v>
      </c>
      <c r="B123" s="78">
        <v>87669</v>
      </c>
      <c r="C123" s="79">
        <v>831</v>
      </c>
      <c r="D123">
        <v>139</v>
      </c>
    </row>
    <row r="124" spans="1:4" x14ac:dyDescent="0.25">
      <c r="A124" t="s">
        <v>125</v>
      </c>
      <c r="B124" s="78">
        <v>106545</v>
      </c>
      <c r="C124" s="79">
        <v>836</v>
      </c>
      <c r="D124">
        <v>123</v>
      </c>
    </row>
    <row r="125" spans="1:4" x14ac:dyDescent="0.25">
      <c r="A125" t="s">
        <v>126</v>
      </c>
      <c r="B125" s="78">
        <v>104168</v>
      </c>
      <c r="C125" s="79">
        <v>294</v>
      </c>
      <c r="D125">
        <v>108</v>
      </c>
    </row>
    <row r="126" spans="1:4" x14ac:dyDescent="0.25">
      <c r="A126" t="s">
        <v>127</v>
      </c>
      <c r="B126" s="78">
        <v>93279</v>
      </c>
      <c r="C126" s="79">
        <v>819</v>
      </c>
      <c r="D126">
        <v>133</v>
      </c>
    </row>
    <row r="127" spans="1:4" x14ac:dyDescent="0.25">
      <c r="A127" t="s">
        <v>128</v>
      </c>
      <c r="B127" s="78">
        <v>106772</v>
      </c>
      <c r="C127" s="79">
        <v>817</v>
      </c>
      <c r="D127">
        <v>103</v>
      </c>
    </row>
    <row r="128" spans="1:4" x14ac:dyDescent="0.25">
      <c r="A128" t="s">
        <v>129</v>
      </c>
      <c r="B128" s="78">
        <v>87676</v>
      </c>
      <c r="C128" s="79">
        <v>961</v>
      </c>
      <c r="D128">
        <v>62</v>
      </c>
    </row>
    <row r="129" spans="1:4" x14ac:dyDescent="0.25">
      <c r="A129" t="s">
        <v>130</v>
      </c>
      <c r="B129" s="78">
        <v>104164</v>
      </c>
      <c r="C129" s="79">
        <v>1210</v>
      </c>
      <c r="D129">
        <v>107</v>
      </c>
    </row>
    <row r="130" spans="1:4" x14ac:dyDescent="0.25">
      <c r="A130" t="s">
        <v>131</v>
      </c>
      <c r="B130" s="78">
        <v>95077</v>
      </c>
      <c r="C130" s="79">
        <v>740</v>
      </c>
      <c r="D130">
        <v>154</v>
      </c>
    </row>
    <row r="131" spans="1:4" x14ac:dyDescent="0.25">
      <c r="A131" t="s">
        <v>132</v>
      </c>
      <c r="B131" s="78">
        <v>87596</v>
      </c>
      <c r="C131" s="79">
        <v>879</v>
      </c>
      <c r="D131">
        <v>272</v>
      </c>
    </row>
    <row r="132" spans="1:4" x14ac:dyDescent="0.25">
      <c r="A132" t="s">
        <v>133</v>
      </c>
      <c r="B132" s="78">
        <v>98121</v>
      </c>
      <c r="C132" s="79">
        <v>178</v>
      </c>
      <c r="D132">
        <v>163</v>
      </c>
    </row>
    <row r="133" spans="1:4" x14ac:dyDescent="0.25">
      <c r="A133" t="s">
        <v>134</v>
      </c>
      <c r="B133" s="78">
        <v>87427</v>
      </c>
      <c r="C133" s="79">
        <v>1845</v>
      </c>
      <c r="D133">
        <v>209</v>
      </c>
    </row>
    <row r="134" spans="1:4" x14ac:dyDescent="0.25">
      <c r="A134" t="s">
        <v>135</v>
      </c>
      <c r="B134" s="78">
        <v>87613</v>
      </c>
      <c r="C134" s="79">
        <v>1039</v>
      </c>
      <c r="D134">
        <v>58</v>
      </c>
    </row>
    <row r="135" spans="1:4" x14ac:dyDescent="0.25">
      <c r="A135" t="s">
        <v>136</v>
      </c>
      <c r="B135" s="78">
        <v>95447</v>
      </c>
      <c r="C135" s="79">
        <v>727</v>
      </c>
      <c r="D135">
        <v>104</v>
      </c>
    </row>
    <row r="136" spans="1:4" x14ac:dyDescent="0.25">
      <c r="A136" t="s">
        <v>137</v>
      </c>
      <c r="B136" s="78">
        <v>104201</v>
      </c>
      <c r="C136" s="79">
        <v>306</v>
      </c>
      <c r="D136">
        <v>112</v>
      </c>
    </row>
    <row r="137" spans="1:4" x14ac:dyDescent="0.25">
      <c r="A137" t="s">
        <v>138</v>
      </c>
      <c r="B137" s="78">
        <v>93264</v>
      </c>
      <c r="C137" s="79">
        <v>491</v>
      </c>
      <c r="D137">
        <v>177</v>
      </c>
    </row>
    <row r="138" spans="1:4" x14ac:dyDescent="0.25">
      <c r="A138" t="s">
        <v>139</v>
      </c>
      <c r="B138" s="78">
        <v>87638</v>
      </c>
      <c r="C138" s="79">
        <v>1314</v>
      </c>
      <c r="D138">
        <v>139</v>
      </c>
    </row>
    <row r="139" spans="1:4" x14ac:dyDescent="0.25">
      <c r="A139" t="s">
        <v>140</v>
      </c>
      <c r="B139" s="78">
        <v>30120</v>
      </c>
      <c r="C139" s="79">
        <v>1258</v>
      </c>
      <c r="D139">
        <v>274</v>
      </c>
    </row>
    <row r="140" spans="1:4" x14ac:dyDescent="0.25">
      <c r="A140" t="s">
        <v>141</v>
      </c>
      <c r="B140" s="78">
        <v>87599</v>
      </c>
      <c r="C140" s="79">
        <v>918</v>
      </c>
      <c r="D140">
        <v>58</v>
      </c>
    </row>
    <row r="141" spans="1:4" x14ac:dyDescent="0.25">
      <c r="A141" t="s">
        <v>142</v>
      </c>
      <c r="B141" s="78">
        <v>33083</v>
      </c>
      <c r="C141" s="79">
        <v>1161</v>
      </c>
      <c r="D141">
        <v>49</v>
      </c>
    </row>
    <row r="142" spans="1:4" x14ac:dyDescent="0.25">
      <c r="A142" t="s">
        <v>143</v>
      </c>
      <c r="B142" s="78">
        <v>33082</v>
      </c>
      <c r="C142" s="79">
        <v>1359</v>
      </c>
      <c r="D142">
        <v>49</v>
      </c>
    </row>
    <row r="143" spans="1:4" x14ac:dyDescent="0.25">
      <c r="A143" t="s">
        <v>144</v>
      </c>
      <c r="B143" s="78">
        <v>106843</v>
      </c>
      <c r="C143" s="79">
        <v>564</v>
      </c>
      <c r="D143">
        <v>111</v>
      </c>
    </row>
    <row r="144" spans="1:4" x14ac:dyDescent="0.25">
      <c r="A144" t="s">
        <v>145</v>
      </c>
      <c r="B144" s="78">
        <v>33080</v>
      </c>
      <c r="C144" s="79">
        <v>1682</v>
      </c>
      <c r="D144">
        <v>86</v>
      </c>
    </row>
    <row r="145" spans="1:4" x14ac:dyDescent="0.25">
      <c r="A145" t="s">
        <v>932</v>
      </c>
      <c r="B145" s="78">
        <v>112156</v>
      </c>
      <c r="C145" s="79">
        <v>714</v>
      </c>
      <c r="D145">
        <v>147</v>
      </c>
    </row>
    <row r="146" spans="1:4" x14ac:dyDescent="0.25">
      <c r="A146" t="s">
        <v>933</v>
      </c>
      <c r="B146" s="78">
        <v>111913</v>
      </c>
      <c r="C146" s="79">
        <v>626</v>
      </c>
      <c r="D146">
        <v>87</v>
      </c>
    </row>
    <row r="147" spans="1:4" x14ac:dyDescent="0.25">
      <c r="A147" t="s">
        <v>146</v>
      </c>
      <c r="B147" s="78">
        <v>101609</v>
      </c>
      <c r="C147" s="79">
        <v>989</v>
      </c>
      <c r="D147">
        <v>153</v>
      </c>
    </row>
    <row r="148" spans="1:4" x14ac:dyDescent="0.25">
      <c r="A148" t="s">
        <v>147</v>
      </c>
      <c r="B148" s="78">
        <v>33071</v>
      </c>
      <c r="C148" s="79">
        <v>831</v>
      </c>
      <c r="D148">
        <v>59</v>
      </c>
    </row>
    <row r="149" spans="1:4" x14ac:dyDescent="0.25">
      <c r="A149" t="s">
        <v>148</v>
      </c>
      <c r="B149" s="78">
        <v>33070</v>
      </c>
      <c r="C149" s="79">
        <v>1511</v>
      </c>
      <c r="D149">
        <v>269</v>
      </c>
    </row>
    <row r="150" spans="1:4" x14ac:dyDescent="0.25">
      <c r="A150" t="s">
        <v>149</v>
      </c>
      <c r="B150" s="78">
        <v>98128</v>
      </c>
      <c r="C150" s="79">
        <v>848</v>
      </c>
      <c r="D150">
        <v>197</v>
      </c>
    </row>
    <row r="151" spans="1:4" x14ac:dyDescent="0.25">
      <c r="A151" t="s">
        <v>150</v>
      </c>
      <c r="B151" s="78">
        <v>87614</v>
      </c>
      <c r="C151" s="79">
        <v>1047</v>
      </c>
      <c r="D151">
        <v>104</v>
      </c>
    </row>
    <row r="152" spans="1:4" x14ac:dyDescent="0.25">
      <c r="A152" t="s">
        <v>151</v>
      </c>
      <c r="B152" s="78">
        <v>93444</v>
      </c>
      <c r="C152" s="79">
        <v>862</v>
      </c>
      <c r="D152">
        <v>144</v>
      </c>
    </row>
    <row r="153" spans="1:4" x14ac:dyDescent="0.25">
      <c r="A153" t="s">
        <v>152</v>
      </c>
      <c r="B153" s="78">
        <v>87431</v>
      </c>
      <c r="C153" s="79">
        <v>925</v>
      </c>
      <c r="D153">
        <v>95</v>
      </c>
    </row>
    <row r="154" spans="1:4" x14ac:dyDescent="0.25">
      <c r="A154" t="s">
        <v>153</v>
      </c>
      <c r="B154" s="78">
        <v>87604</v>
      </c>
      <c r="C154" s="79">
        <v>1183</v>
      </c>
      <c r="D154">
        <v>185</v>
      </c>
    </row>
    <row r="155" spans="1:4" x14ac:dyDescent="0.25">
      <c r="A155" t="s">
        <v>154</v>
      </c>
      <c r="B155" s="78">
        <v>105810</v>
      </c>
      <c r="C155" s="79">
        <v>914</v>
      </c>
      <c r="D155">
        <v>187</v>
      </c>
    </row>
    <row r="156" spans="1:4" x14ac:dyDescent="0.25">
      <c r="A156" t="s">
        <v>155</v>
      </c>
      <c r="B156" s="78">
        <v>87639</v>
      </c>
      <c r="C156" s="79">
        <v>1591</v>
      </c>
      <c r="D156">
        <v>64</v>
      </c>
    </row>
    <row r="157" spans="1:4" x14ac:dyDescent="0.25">
      <c r="A157" t="s">
        <v>156</v>
      </c>
      <c r="B157" s="78">
        <v>87675</v>
      </c>
      <c r="C157" s="79">
        <v>1168</v>
      </c>
      <c r="D157">
        <v>228</v>
      </c>
    </row>
    <row r="158" spans="1:4" x14ac:dyDescent="0.25">
      <c r="A158" t="s">
        <v>157</v>
      </c>
      <c r="B158" s="78">
        <v>87593</v>
      </c>
      <c r="C158" s="79">
        <v>766</v>
      </c>
      <c r="D158">
        <v>149</v>
      </c>
    </row>
    <row r="159" spans="1:4" x14ac:dyDescent="0.25">
      <c r="A159" t="s">
        <v>158</v>
      </c>
      <c r="B159" s="78">
        <v>101599</v>
      </c>
      <c r="C159" s="79">
        <v>1206</v>
      </c>
      <c r="D159">
        <v>49</v>
      </c>
    </row>
    <row r="160" spans="1:4" x14ac:dyDescent="0.25">
      <c r="A160" t="s">
        <v>934</v>
      </c>
      <c r="B160" s="78">
        <v>111910</v>
      </c>
      <c r="C160" s="79">
        <v>249</v>
      </c>
      <c r="D160">
        <v>184</v>
      </c>
    </row>
    <row r="161" spans="1:4" x14ac:dyDescent="0.25">
      <c r="A161" t="s">
        <v>935</v>
      </c>
      <c r="B161" s="78">
        <v>112155</v>
      </c>
      <c r="C161" s="79">
        <v>778</v>
      </c>
      <c r="D161">
        <v>151</v>
      </c>
    </row>
    <row r="162" spans="1:4" x14ac:dyDescent="0.25">
      <c r="A162" t="s">
        <v>936</v>
      </c>
      <c r="B162" s="78">
        <v>112158</v>
      </c>
      <c r="C162" s="79">
        <v>671</v>
      </c>
      <c r="D162">
        <v>156</v>
      </c>
    </row>
    <row r="163" spans="1:4" x14ac:dyDescent="0.25">
      <c r="A163" t="s">
        <v>159</v>
      </c>
      <c r="B163" s="78">
        <v>93439</v>
      </c>
      <c r="C163" s="79">
        <v>1130</v>
      </c>
      <c r="D163">
        <v>174</v>
      </c>
    </row>
    <row r="164" spans="1:4" x14ac:dyDescent="0.25">
      <c r="A164" t="s">
        <v>160</v>
      </c>
      <c r="B164" s="78">
        <v>33063</v>
      </c>
      <c r="C164" s="79">
        <v>1522</v>
      </c>
      <c r="D164">
        <v>269</v>
      </c>
    </row>
    <row r="165" spans="1:4" x14ac:dyDescent="0.25">
      <c r="A165" t="s">
        <v>161</v>
      </c>
      <c r="B165" s="78">
        <v>87624</v>
      </c>
      <c r="C165" s="79">
        <v>1147</v>
      </c>
      <c r="D165">
        <v>68</v>
      </c>
    </row>
    <row r="166" spans="1:4" x14ac:dyDescent="0.25">
      <c r="A166" t="s">
        <v>162</v>
      </c>
      <c r="B166" s="78">
        <v>38322</v>
      </c>
      <c r="C166" s="79">
        <v>880</v>
      </c>
      <c r="D166">
        <v>263</v>
      </c>
    </row>
    <row r="167" spans="1:4" x14ac:dyDescent="0.25">
      <c r="A167" t="s">
        <v>163</v>
      </c>
      <c r="B167" s="78">
        <v>87608</v>
      </c>
      <c r="C167" s="79">
        <v>1203</v>
      </c>
      <c r="D167">
        <v>239</v>
      </c>
    </row>
    <row r="168" spans="1:4" x14ac:dyDescent="0.25">
      <c r="A168" t="s">
        <v>164</v>
      </c>
      <c r="B168" s="78">
        <v>87645</v>
      </c>
      <c r="C168" s="79">
        <v>673</v>
      </c>
      <c r="D168">
        <v>100</v>
      </c>
    </row>
    <row r="169" spans="1:4" x14ac:dyDescent="0.25">
      <c r="A169" t="s">
        <v>165</v>
      </c>
      <c r="B169" s="78">
        <v>79686</v>
      </c>
      <c r="C169" s="79">
        <v>1477</v>
      </c>
      <c r="D169">
        <v>145</v>
      </c>
    </row>
    <row r="170" spans="1:4" x14ac:dyDescent="0.25">
      <c r="A170" t="s">
        <v>166</v>
      </c>
      <c r="B170" s="78">
        <v>33058</v>
      </c>
      <c r="C170" s="79">
        <v>1276</v>
      </c>
      <c r="D170">
        <v>150</v>
      </c>
    </row>
    <row r="171" spans="1:4" x14ac:dyDescent="0.25">
      <c r="A171" t="s">
        <v>167</v>
      </c>
      <c r="B171" s="78">
        <v>92881</v>
      </c>
      <c r="C171" s="79">
        <v>1140</v>
      </c>
      <c r="D171">
        <v>88</v>
      </c>
    </row>
    <row r="172" spans="1:4" x14ac:dyDescent="0.25">
      <c r="A172" t="s">
        <v>937</v>
      </c>
      <c r="B172" s="78">
        <v>112163</v>
      </c>
      <c r="C172" s="79">
        <v>1030</v>
      </c>
      <c r="D172">
        <v>97</v>
      </c>
    </row>
    <row r="173" spans="1:4" x14ac:dyDescent="0.25">
      <c r="A173" t="s">
        <v>168</v>
      </c>
      <c r="B173" s="78">
        <v>85458</v>
      </c>
      <c r="C173" s="79">
        <v>633</v>
      </c>
      <c r="D173">
        <v>168</v>
      </c>
    </row>
    <row r="174" spans="1:4" x14ac:dyDescent="0.25">
      <c r="A174" t="s">
        <v>169</v>
      </c>
      <c r="B174" s="78">
        <v>67938</v>
      </c>
      <c r="C174" s="79">
        <v>194</v>
      </c>
      <c r="D174">
        <v>140</v>
      </c>
    </row>
    <row r="175" spans="1:4" x14ac:dyDescent="0.25">
      <c r="A175" t="s">
        <v>170</v>
      </c>
      <c r="B175" s="78">
        <v>92840</v>
      </c>
      <c r="C175" s="79">
        <v>493</v>
      </c>
      <c r="D175">
        <v>198</v>
      </c>
    </row>
    <row r="176" spans="1:4" x14ac:dyDescent="0.25">
      <c r="A176" t="s">
        <v>938</v>
      </c>
      <c r="B176" s="78">
        <v>111912</v>
      </c>
      <c r="C176" s="79">
        <v>823</v>
      </c>
      <c r="D176">
        <v>160</v>
      </c>
    </row>
    <row r="177" spans="1:4" x14ac:dyDescent="0.25">
      <c r="A177" t="s">
        <v>171</v>
      </c>
      <c r="B177" s="78">
        <v>93291</v>
      </c>
      <c r="C177" s="79">
        <v>792</v>
      </c>
      <c r="D177">
        <v>243</v>
      </c>
    </row>
    <row r="178" spans="1:4" x14ac:dyDescent="0.25">
      <c r="A178" t="s">
        <v>172</v>
      </c>
      <c r="B178" s="78">
        <v>87619</v>
      </c>
      <c r="C178" s="79">
        <v>1105</v>
      </c>
      <c r="D178">
        <v>248</v>
      </c>
    </row>
    <row r="179" spans="1:4" x14ac:dyDescent="0.25">
      <c r="A179" t="s">
        <v>173</v>
      </c>
      <c r="B179" s="78">
        <v>101124</v>
      </c>
      <c r="C179" s="79">
        <v>818</v>
      </c>
      <c r="D179">
        <v>111</v>
      </c>
    </row>
    <row r="180" spans="1:4" x14ac:dyDescent="0.25">
      <c r="A180" t="s">
        <v>174</v>
      </c>
      <c r="B180" s="78">
        <v>87646</v>
      </c>
      <c r="C180" s="79">
        <v>657</v>
      </c>
      <c r="D180">
        <v>183</v>
      </c>
    </row>
    <row r="181" spans="1:4" x14ac:dyDescent="0.25">
      <c r="A181" t="s">
        <v>175</v>
      </c>
      <c r="B181" s="78">
        <v>87649</v>
      </c>
      <c r="C181" s="79">
        <v>719</v>
      </c>
      <c r="D181">
        <v>187</v>
      </c>
    </row>
    <row r="182" spans="1:4" x14ac:dyDescent="0.25">
      <c r="A182" t="s">
        <v>176</v>
      </c>
      <c r="B182" s="78">
        <v>79792</v>
      </c>
      <c r="C182" s="79">
        <v>925</v>
      </c>
      <c r="D182">
        <v>210</v>
      </c>
    </row>
    <row r="183" spans="1:4" x14ac:dyDescent="0.25">
      <c r="A183" t="s">
        <v>177</v>
      </c>
      <c r="B183" s="78">
        <v>92891</v>
      </c>
      <c r="C183" s="79">
        <v>858</v>
      </c>
      <c r="D183">
        <v>197</v>
      </c>
    </row>
    <row r="184" spans="1:4" x14ac:dyDescent="0.25">
      <c r="A184" t="s">
        <v>178</v>
      </c>
      <c r="B184" s="78">
        <v>94357</v>
      </c>
      <c r="C184" s="79">
        <v>448</v>
      </c>
      <c r="D184">
        <v>180</v>
      </c>
    </row>
    <row r="185" spans="1:4" x14ac:dyDescent="0.25">
      <c r="A185" t="s">
        <v>179</v>
      </c>
      <c r="B185" s="78">
        <v>93261</v>
      </c>
      <c r="C185" s="79">
        <v>705</v>
      </c>
      <c r="D185">
        <v>175</v>
      </c>
    </row>
    <row r="186" spans="1:4" x14ac:dyDescent="0.25">
      <c r="A186" t="s">
        <v>939</v>
      </c>
      <c r="B186" s="78">
        <v>111487</v>
      </c>
      <c r="C186" s="79">
        <v>162</v>
      </c>
      <c r="D186">
        <v>69</v>
      </c>
    </row>
    <row r="187" spans="1:4" x14ac:dyDescent="0.25">
      <c r="A187" t="s">
        <v>940</v>
      </c>
      <c r="B187" s="78">
        <v>111651</v>
      </c>
      <c r="C187" s="79">
        <v>380</v>
      </c>
      <c r="D187">
        <v>57</v>
      </c>
    </row>
    <row r="188" spans="1:4" x14ac:dyDescent="0.25">
      <c r="A188" t="s">
        <v>180</v>
      </c>
      <c r="B188" s="78">
        <v>93447</v>
      </c>
      <c r="C188" s="79">
        <v>1435</v>
      </c>
      <c r="D188">
        <v>168</v>
      </c>
    </row>
    <row r="189" spans="1:4" x14ac:dyDescent="0.25">
      <c r="A189" t="s">
        <v>941</v>
      </c>
      <c r="B189" s="78">
        <v>111659</v>
      </c>
      <c r="C189" s="79">
        <v>1240</v>
      </c>
      <c r="D189">
        <v>81</v>
      </c>
    </row>
    <row r="190" spans="1:4" x14ac:dyDescent="0.25">
      <c r="A190" t="s">
        <v>181</v>
      </c>
      <c r="B190" s="78">
        <v>79715</v>
      </c>
      <c r="C190" s="79">
        <v>1395</v>
      </c>
      <c r="D190">
        <v>111</v>
      </c>
    </row>
    <row r="191" spans="1:4" x14ac:dyDescent="0.25">
      <c r="A191" t="s">
        <v>182</v>
      </c>
      <c r="B191" s="78">
        <v>106399</v>
      </c>
      <c r="C191" s="79">
        <v>439</v>
      </c>
      <c r="D191">
        <v>192</v>
      </c>
    </row>
    <row r="192" spans="1:4" x14ac:dyDescent="0.25">
      <c r="A192" t="s">
        <v>183</v>
      </c>
      <c r="B192" s="78">
        <v>93251</v>
      </c>
      <c r="C192" s="79">
        <v>723</v>
      </c>
      <c r="D192">
        <v>120</v>
      </c>
    </row>
    <row r="193" spans="1:4" x14ac:dyDescent="0.25">
      <c r="A193" t="s">
        <v>184</v>
      </c>
      <c r="B193" s="78">
        <v>80202</v>
      </c>
      <c r="C193" s="79">
        <v>1102</v>
      </c>
      <c r="D193">
        <v>114</v>
      </c>
    </row>
    <row r="194" spans="1:4" x14ac:dyDescent="0.25">
      <c r="A194" t="s">
        <v>185</v>
      </c>
      <c r="B194" s="78">
        <v>80011</v>
      </c>
      <c r="C194" s="79">
        <v>1489</v>
      </c>
      <c r="D194">
        <v>75</v>
      </c>
    </row>
    <row r="195" spans="1:4" x14ac:dyDescent="0.25">
      <c r="A195" t="s">
        <v>186</v>
      </c>
      <c r="B195" s="78">
        <v>98125</v>
      </c>
      <c r="C195" s="79">
        <v>148</v>
      </c>
      <c r="D195">
        <v>138</v>
      </c>
    </row>
    <row r="196" spans="1:4" x14ac:dyDescent="0.25">
      <c r="A196" t="s">
        <v>187</v>
      </c>
      <c r="B196" s="78">
        <v>100027</v>
      </c>
      <c r="C196" s="79">
        <v>773</v>
      </c>
      <c r="D196">
        <v>206</v>
      </c>
    </row>
    <row r="197" spans="1:4" x14ac:dyDescent="0.25">
      <c r="A197" t="s">
        <v>188</v>
      </c>
      <c r="B197" s="78">
        <v>33042</v>
      </c>
      <c r="C197" s="79">
        <v>1194</v>
      </c>
      <c r="D197">
        <v>274</v>
      </c>
    </row>
    <row r="198" spans="1:4" x14ac:dyDescent="0.25">
      <c r="A198" t="s">
        <v>189</v>
      </c>
      <c r="B198" s="78">
        <v>79763</v>
      </c>
      <c r="C198" s="79">
        <v>602</v>
      </c>
      <c r="D198">
        <v>260</v>
      </c>
    </row>
    <row r="199" spans="1:4" x14ac:dyDescent="0.25">
      <c r="A199" t="s">
        <v>190</v>
      </c>
      <c r="B199" s="78">
        <v>94359</v>
      </c>
      <c r="C199" s="79">
        <v>1190</v>
      </c>
      <c r="D199">
        <v>197</v>
      </c>
    </row>
    <row r="200" spans="1:4" x14ac:dyDescent="0.25">
      <c r="A200" t="s">
        <v>191</v>
      </c>
      <c r="B200" s="78">
        <v>93255</v>
      </c>
      <c r="C200" s="79">
        <v>586</v>
      </c>
      <c r="D200">
        <v>60</v>
      </c>
    </row>
    <row r="201" spans="1:4" x14ac:dyDescent="0.25">
      <c r="A201" t="s">
        <v>192</v>
      </c>
      <c r="B201" s="78">
        <v>79742</v>
      </c>
      <c r="C201" s="79">
        <v>1302</v>
      </c>
      <c r="D201">
        <v>218</v>
      </c>
    </row>
    <row r="202" spans="1:4" x14ac:dyDescent="0.25">
      <c r="A202" t="s">
        <v>193</v>
      </c>
      <c r="B202" s="78">
        <v>105462</v>
      </c>
      <c r="C202" s="79">
        <v>947</v>
      </c>
      <c r="D202">
        <v>57</v>
      </c>
    </row>
    <row r="203" spans="1:4" x14ac:dyDescent="0.25">
      <c r="A203" t="s">
        <v>194</v>
      </c>
      <c r="B203" s="78">
        <v>101600</v>
      </c>
      <c r="C203" s="79">
        <v>930</v>
      </c>
      <c r="D203">
        <v>76</v>
      </c>
    </row>
    <row r="204" spans="1:4" x14ac:dyDescent="0.25">
      <c r="A204" t="s">
        <v>195</v>
      </c>
      <c r="B204" s="78">
        <v>33038</v>
      </c>
      <c r="C204" s="79">
        <v>1463</v>
      </c>
      <c r="D204">
        <v>64</v>
      </c>
    </row>
    <row r="205" spans="1:4" x14ac:dyDescent="0.25">
      <c r="A205" t="s">
        <v>196</v>
      </c>
      <c r="B205" s="78">
        <v>30181</v>
      </c>
      <c r="C205" s="79">
        <v>1133</v>
      </c>
      <c r="D205">
        <v>294</v>
      </c>
    </row>
    <row r="206" spans="1:4" x14ac:dyDescent="0.25">
      <c r="A206" t="s">
        <v>197</v>
      </c>
      <c r="B206" s="78">
        <v>93964</v>
      </c>
      <c r="C206" s="79">
        <v>1335</v>
      </c>
      <c r="D206">
        <v>77</v>
      </c>
    </row>
    <row r="207" spans="1:4" x14ac:dyDescent="0.25">
      <c r="A207" t="s">
        <v>198</v>
      </c>
      <c r="B207" s="78">
        <v>105809</v>
      </c>
      <c r="C207" s="79">
        <v>804</v>
      </c>
      <c r="D207">
        <v>123</v>
      </c>
    </row>
    <row r="208" spans="1:4" x14ac:dyDescent="0.25">
      <c r="A208" t="s">
        <v>199</v>
      </c>
      <c r="B208" s="78">
        <v>33149</v>
      </c>
      <c r="C208" s="79">
        <v>1284</v>
      </c>
      <c r="D208">
        <v>291</v>
      </c>
    </row>
    <row r="209" spans="1:4" x14ac:dyDescent="0.25">
      <c r="A209" t="s">
        <v>200</v>
      </c>
      <c r="B209" s="78">
        <v>92836</v>
      </c>
      <c r="C209" s="79">
        <v>259</v>
      </c>
      <c r="D209">
        <v>188</v>
      </c>
    </row>
    <row r="210" spans="1:4" x14ac:dyDescent="0.25">
      <c r="A210" t="s">
        <v>201</v>
      </c>
      <c r="B210" s="78">
        <v>104716</v>
      </c>
      <c r="C210" s="79">
        <v>1295</v>
      </c>
      <c r="D210">
        <v>131</v>
      </c>
    </row>
    <row r="211" spans="1:4" x14ac:dyDescent="0.25">
      <c r="A211" t="s">
        <v>202</v>
      </c>
      <c r="B211" s="78">
        <v>105466</v>
      </c>
      <c r="C211" s="79">
        <v>1053</v>
      </c>
      <c r="D211">
        <v>51</v>
      </c>
    </row>
    <row r="212" spans="1:4" x14ac:dyDescent="0.25">
      <c r="A212" t="s">
        <v>942</v>
      </c>
      <c r="B212" s="78">
        <v>114501</v>
      </c>
      <c r="C212" s="79">
        <v>279</v>
      </c>
      <c r="D212">
        <v>70</v>
      </c>
    </row>
    <row r="213" spans="1:4" x14ac:dyDescent="0.25">
      <c r="A213" t="s">
        <v>943</v>
      </c>
      <c r="B213" s="78">
        <v>112164</v>
      </c>
      <c r="C213" s="79">
        <v>275</v>
      </c>
      <c r="D213">
        <v>70</v>
      </c>
    </row>
    <row r="214" spans="1:4" x14ac:dyDescent="0.25">
      <c r="A214" t="s">
        <v>203</v>
      </c>
      <c r="B214" s="78">
        <v>100201</v>
      </c>
      <c r="C214" s="79">
        <v>1020</v>
      </c>
      <c r="D214">
        <v>59</v>
      </c>
    </row>
    <row r="215" spans="1:4" x14ac:dyDescent="0.25">
      <c r="A215" t="s">
        <v>204</v>
      </c>
      <c r="B215" s="78">
        <v>95450</v>
      </c>
      <c r="C215" s="79">
        <v>134</v>
      </c>
      <c r="D215">
        <v>166</v>
      </c>
    </row>
    <row r="216" spans="1:4" x14ac:dyDescent="0.25">
      <c r="A216" t="s">
        <v>205</v>
      </c>
      <c r="B216" s="78">
        <v>101119</v>
      </c>
      <c r="C216" s="79">
        <v>805</v>
      </c>
      <c r="D216">
        <v>129</v>
      </c>
    </row>
    <row r="217" spans="1:4" x14ac:dyDescent="0.25">
      <c r="A217" t="s">
        <v>206</v>
      </c>
      <c r="B217" s="78">
        <v>92969</v>
      </c>
      <c r="C217" s="79">
        <v>396</v>
      </c>
      <c r="D217">
        <v>244</v>
      </c>
    </row>
    <row r="218" spans="1:4" x14ac:dyDescent="0.25">
      <c r="A218" t="s">
        <v>207</v>
      </c>
      <c r="B218" s="78">
        <v>104203</v>
      </c>
      <c r="C218" s="79">
        <v>533</v>
      </c>
      <c r="D218">
        <v>117</v>
      </c>
    </row>
    <row r="219" spans="1:4" x14ac:dyDescent="0.25">
      <c r="A219" t="s">
        <v>208</v>
      </c>
      <c r="B219" s="78">
        <v>105654</v>
      </c>
      <c r="C219" s="79">
        <v>856</v>
      </c>
      <c r="D219">
        <v>52</v>
      </c>
    </row>
    <row r="220" spans="1:4" x14ac:dyDescent="0.25">
      <c r="A220" t="s">
        <v>944</v>
      </c>
      <c r="B220" s="78">
        <v>112823</v>
      </c>
      <c r="C220" s="79">
        <v>240</v>
      </c>
      <c r="D220">
        <v>72</v>
      </c>
    </row>
    <row r="221" spans="1:4" x14ac:dyDescent="0.25">
      <c r="A221" t="s">
        <v>209</v>
      </c>
      <c r="B221" s="78">
        <v>92713</v>
      </c>
      <c r="C221" s="79">
        <v>1086</v>
      </c>
      <c r="D221">
        <v>138</v>
      </c>
    </row>
    <row r="222" spans="1:4" x14ac:dyDescent="0.25">
      <c r="A222" t="s">
        <v>945</v>
      </c>
      <c r="B222" s="78">
        <v>114500</v>
      </c>
      <c r="C222" s="79">
        <v>456</v>
      </c>
      <c r="D222">
        <v>54</v>
      </c>
    </row>
    <row r="223" spans="1:4" x14ac:dyDescent="0.25">
      <c r="A223" t="s">
        <v>210</v>
      </c>
      <c r="B223" s="78">
        <v>104408</v>
      </c>
      <c r="C223" s="79">
        <v>543</v>
      </c>
      <c r="D223">
        <v>112</v>
      </c>
    </row>
    <row r="224" spans="1:4" x14ac:dyDescent="0.25">
      <c r="A224" t="s">
        <v>211</v>
      </c>
      <c r="B224" s="78">
        <v>106774</v>
      </c>
      <c r="C224" s="79">
        <v>1173</v>
      </c>
      <c r="D224">
        <v>71</v>
      </c>
    </row>
    <row r="225" spans="1:4" x14ac:dyDescent="0.25">
      <c r="A225" t="s">
        <v>212</v>
      </c>
      <c r="B225" s="78">
        <v>100202</v>
      </c>
      <c r="C225" s="79">
        <v>1565</v>
      </c>
      <c r="D225">
        <v>194</v>
      </c>
    </row>
    <row r="226" spans="1:4" x14ac:dyDescent="0.25">
      <c r="A226" t="s">
        <v>213</v>
      </c>
      <c r="B226" s="78">
        <v>104165</v>
      </c>
      <c r="C226" s="79">
        <v>1380</v>
      </c>
      <c r="D226">
        <v>78</v>
      </c>
    </row>
    <row r="227" spans="1:4" x14ac:dyDescent="0.25">
      <c r="A227" t="s">
        <v>214</v>
      </c>
      <c r="B227" s="78">
        <v>105808</v>
      </c>
      <c r="C227" s="79">
        <v>1380</v>
      </c>
      <c r="D227">
        <v>130</v>
      </c>
    </row>
    <row r="228" spans="1:4" x14ac:dyDescent="0.25">
      <c r="A228" t="s">
        <v>215</v>
      </c>
      <c r="B228" s="78">
        <v>106775</v>
      </c>
      <c r="C228" s="79">
        <v>448</v>
      </c>
      <c r="D228">
        <v>145</v>
      </c>
    </row>
    <row r="229" spans="1:4" x14ac:dyDescent="0.25">
      <c r="A229" t="s">
        <v>216</v>
      </c>
      <c r="B229" s="78">
        <v>103761</v>
      </c>
      <c r="C229" s="79">
        <v>1136</v>
      </c>
      <c r="D229">
        <v>188</v>
      </c>
    </row>
    <row r="230" spans="1:4" x14ac:dyDescent="0.25">
      <c r="A230" t="s">
        <v>217</v>
      </c>
      <c r="B230" s="78">
        <v>93254</v>
      </c>
      <c r="C230" s="79">
        <v>780</v>
      </c>
      <c r="D230">
        <v>185</v>
      </c>
    </row>
    <row r="231" spans="1:4" x14ac:dyDescent="0.25">
      <c r="A231" t="s">
        <v>218</v>
      </c>
      <c r="B231" s="78">
        <v>99074</v>
      </c>
      <c r="C231" s="79">
        <v>556</v>
      </c>
      <c r="D231">
        <v>135</v>
      </c>
    </row>
    <row r="232" spans="1:4" x14ac:dyDescent="0.25">
      <c r="A232" t="s">
        <v>219</v>
      </c>
      <c r="B232" s="78">
        <v>80020</v>
      </c>
      <c r="C232" s="79">
        <v>1366</v>
      </c>
      <c r="D232">
        <v>219</v>
      </c>
    </row>
    <row r="233" spans="1:4" x14ac:dyDescent="0.25">
      <c r="A233" t="s">
        <v>220</v>
      </c>
      <c r="B233" s="78">
        <v>106532</v>
      </c>
      <c r="C233" s="79">
        <v>576</v>
      </c>
      <c r="D233">
        <v>157</v>
      </c>
    </row>
    <row r="234" spans="1:4" x14ac:dyDescent="0.25">
      <c r="A234" t="s">
        <v>221</v>
      </c>
      <c r="B234" s="78">
        <v>87617</v>
      </c>
      <c r="C234" s="79">
        <v>638</v>
      </c>
      <c r="D234">
        <v>185</v>
      </c>
    </row>
    <row r="235" spans="1:4" x14ac:dyDescent="0.25">
      <c r="A235" t="s">
        <v>946</v>
      </c>
      <c r="B235" s="78">
        <v>111991</v>
      </c>
      <c r="C235" s="79">
        <v>1327</v>
      </c>
      <c r="D235">
        <v>142</v>
      </c>
    </row>
    <row r="236" spans="1:4" x14ac:dyDescent="0.25">
      <c r="A236" t="s">
        <v>222</v>
      </c>
      <c r="B236" s="78">
        <v>87606</v>
      </c>
      <c r="C236" s="79">
        <v>717</v>
      </c>
      <c r="D236">
        <v>213</v>
      </c>
    </row>
    <row r="237" spans="1:4" x14ac:dyDescent="0.25">
      <c r="A237" t="s">
        <v>223</v>
      </c>
      <c r="B237" s="78">
        <v>87603</v>
      </c>
      <c r="C237" s="79">
        <v>666</v>
      </c>
      <c r="D237">
        <v>140</v>
      </c>
    </row>
    <row r="238" spans="1:4" x14ac:dyDescent="0.25">
      <c r="A238" t="s">
        <v>224</v>
      </c>
      <c r="B238" s="78">
        <v>80044</v>
      </c>
      <c r="C238" s="79">
        <v>1164</v>
      </c>
      <c r="D238">
        <v>100</v>
      </c>
    </row>
    <row r="239" spans="1:4" x14ac:dyDescent="0.25">
      <c r="A239" t="s">
        <v>225</v>
      </c>
      <c r="B239" s="78">
        <v>87627</v>
      </c>
      <c r="C239" s="79">
        <v>625</v>
      </c>
      <c r="D239">
        <v>185</v>
      </c>
    </row>
    <row r="240" spans="1:4" x14ac:dyDescent="0.25">
      <c r="A240" t="s">
        <v>226</v>
      </c>
      <c r="B240" s="78">
        <v>87433</v>
      </c>
      <c r="C240" s="79">
        <v>1043</v>
      </c>
      <c r="D240">
        <v>50</v>
      </c>
    </row>
    <row r="241" spans="1:4" x14ac:dyDescent="0.25">
      <c r="A241" t="s">
        <v>227</v>
      </c>
      <c r="B241" s="78">
        <v>95076</v>
      </c>
      <c r="C241" s="79">
        <v>927</v>
      </c>
      <c r="D241">
        <v>220</v>
      </c>
    </row>
    <row r="242" spans="1:4" x14ac:dyDescent="0.25">
      <c r="A242" t="s">
        <v>228</v>
      </c>
      <c r="B242" s="78">
        <v>92974</v>
      </c>
      <c r="C242" s="79">
        <v>722</v>
      </c>
      <c r="D242">
        <v>58</v>
      </c>
    </row>
    <row r="243" spans="1:4" x14ac:dyDescent="0.25">
      <c r="A243" t="s">
        <v>229</v>
      </c>
      <c r="B243" s="78">
        <v>79714</v>
      </c>
      <c r="C243" s="79">
        <v>669</v>
      </c>
      <c r="D243">
        <v>248</v>
      </c>
    </row>
    <row r="244" spans="1:4" x14ac:dyDescent="0.25">
      <c r="A244" t="s">
        <v>230</v>
      </c>
      <c r="B244" s="78">
        <v>80145</v>
      </c>
      <c r="C244" s="79">
        <v>1937</v>
      </c>
      <c r="D244">
        <v>66</v>
      </c>
    </row>
    <row r="245" spans="1:4" x14ac:dyDescent="0.25">
      <c r="A245" t="s">
        <v>231</v>
      </c>
      <c r="B245" s="78">
        <v>92880</v>
      </c>
      <c r="C245" s="79">
        <v>1035</v>
      </c>
      <c r="D245">
        <v>233</v>
      </c>
    </row>
    <row r="246" spans="1:4" x14ac:dyDescent="0.25">
      <c r="A246" t="s">
        <v>232</v>
      </c>
      <c r="B246" s="78">
        <v>106359</v>
      </c>
      <c r="C246" s="79">
        <v>824</v>
      </c>
      <c r="D246">
        <v>146</v>
      </c>
    </row>
    <row r="247" spans="1:4" x14ac:dyDescent="0.25">
      <c r="A247" t="s">
        <v>233</v>
      </c>
      <c r="B247" s="78">
        <v>33029</v>
      </c>
      <c r="C247" s="79">
        <v>881</v>
      </c>
      <c r="D247">
        <v>49</v>
      </c>
    </row>
    <row r="248" spans="1:4" x14ac:dyDescent="0.25">
      <c r="A248" t="s">
        <v>234</v>
      </c>
      <c r="B248" s="78">
        <v>107344</v>
      </c>
      <c r="C248" s="79">
        <v>787</v>
      </c>
      <c r="D248">
        <v>87</v>
      </c>
    </row>
    <row r="249" spans="1:4" x14ac:dyDescent="0.25">
      <c r="A249" t="s">
        <v>235</v>
      </c>
      <c r="B249" s="78">
        <v>79809</v>
      </c>
      <c r="C249" s="79">
        <v>1196</v>
      </c>
      <c r="D249">
        <v>116</v>
      </c>
    </row>
    <row r="250" spans="1:4" x14ac:dyDescent="0.25">
      <c r="A250" t="s">
        <v>236</v>
      </c>
      <c r="B250" s="78">
        <v>80017</v>
      </c>
      <c r="C250" s="79">
        <v>1171</v>
      </c>
      <c r="D250">
        <v>71</v>
      </c>
    </row>
    <row r="251" spans="1:4" x14ac:dyDescent="0.25">
      <c r="A251" t="s">
        <v>237</v>
      </c>
      <c r="B251" s="78">
        <v>87651</v>
      </c>
      <c r="C251" s="79">
        <v>753</v>
      </c>
      <c r="D251">
        <v>88</v>
      </c>
    </row>
    <row r="252" spans="1:4" x14ac:dyDescent="0.25">
      <c r="A252" t="s">
        <v>238</v>
      </c>
      <c r="B252" s="78">
        <v>86443</v>
      </c>
      <c r="C252" s="79">
        <v>687</v>
      </c>
      <c r="D252">
        <v>130</v>
      </c>
    </row>
    <row r="253" spans="1:4" x14ac:dyDescent="0.25">
      <c r="A253" t="s">
        <v>239</v>
      </c>
      <c r="B253" s="78">
        <v>93252</v>
      </c>
      <c r="C253" s="79">
        <v>555</v>
      </c>
      <c r="D253">
        <v>173</v>
      </c>
    </row>
    <row r="254" spans="1:4" x14ac:dyDescent="0.25">
      <c r="A254" t="s">
        <v>240</v>
      </c>
      <c r="B254" s="78">
        <v>106018</v>
      </c>
      <c r="C254" s="79">
        <v>707</v>
      </c>
      <c r="D254">
        <v>145</v>
      </c>
    </row>
    <row r="255" spans="1:4" x14ac:dyDescent="0.25">
      <c r="A255" t="s">
        <v>241</v>
      </c>
      <c r="B255" s="78">
        <v>93278</v>
      </c>
      <c r="C255" s="79">
        <v>164</v>
      </c>
      <c r="D255">
        <v>137</v>
      </c>
    </row>
    <row r="256" spans="1:4" x14ac:dyDescent="0.25">
      <c r="A256" t="s">
        <v>242</v>
      </c>
      <c r="B256" s="78">
        <v>80289</v>
      </c>
      <c r="C256" s="79">
        <v>1463</v>
      </c>
      <c r="D256">
        <v>59</v>
      </c>
    </row>
    <row r="257" spans="1:4" x14ac:dyDescent="0.25">
      <c r="A257" t="s">
        <v>243</v>
      </c>
      <c r="B257" s="78">
        <v>92828</v>
      </c>
      <c r="C257" s="79">
        <v>1172</v>
      </c>
      <c r="D257">
        <v>72</v>
      </c>
    </row>
    <row r="258" spans="1:4" x14ac:dyDescent="0.25">
      <c r="A258" t="s">
        <v>244</v>
      </c>
      <c r="B258" s="78">
        <v>92879</v>
      </c>
      <c r="C258" s="79">
        <v>953</v>
      </c>
      <c r="D258">
        <v>152</v>
      </c>
    </row>
    <row r="259" spans="1:4" x14ac:dyDescent="0.25">
      <c r="A259" t="s">
        <v>245</v>
      </c>
      <c r="B259" s="78">
        <v>92845</v>
      </c>
      <c r="C259" s="79">
        <v>1248</v>
      </c>
      <c r="D259">
        <v>144</v>
      </c>
    </row>
    <row r="260" spans="1:4" x14ac:dyDescent="0.25">
      <c r="A260" t="s">
        <v>246</v>
      </c>
      <c r="B260" s="78">
        <v>87594</v>
      </c>
      <c r="C260" s="79">
        <v>1076</v>
      </c>
      <c r="D260">
        <v>264</v>
      </c>
    </row>
    <row r="261" spans="1:4" x14ac:dyDescent="0.25">
      <c r="A261" t="s">
        <v>247</v>
      </c>
      <c r="B261" s="78">
        <v>106987</v>
      </c>
      <c r="C261" s="79">
        <v>749</v>
      </c>
      <c r="D261">
        <v>168</v>
      </c>
    </row>
    <row r="262" spans="1:4" x14ac:dyDescent="0.25">
      <c r="A262" t="s">
        <v>248</v>
      </c>
      <c r="B262" s="78">
        <v>79702</v>
      </c>
      <c r="C262" s="79">
        <v>938</v>
      </c>
      <c r="D262">
        <v>102</v>
      </c>
    </row>
    <row r="263" spans="1:4" x14ac:dyDescent="0.25">
      <c r="A263" t="s">
        <v>249</v>
      </c>
      <c r="B263" s="78">
        <v>33148</v>
      </c>
      <c r="C263" s="79">
        <v>1257</v>
      </c>
      <c r="D263">
        <v>273</v>
      </c>
    </row>
    <row r="264" spans="1:4" x14ac:dyDescent="0.25">
      <c r="A264" t="s">
        <v>250</v>
      </c>
      <c r="B264" s="78">
        <v>93257</v>
      </c>
      <c r="C264" s="79">
        <v>218</v>
      </c>
      <c r="D264">
        <v>169</v>
      </c>
    </row>
    <row r="265" spans="1:4" x14ac:dyDescent="0.25">
      <c r="A265" t="s">
        <v>251</v>
      </c>
      <c r="B265" s="78">
        <v>80144</v>
      </c>
      <c r="C265" s="79">
        <v>1298</v>
      </c>
      <c r="D265">
        <v>95</v>
      </c>
    </row>
    <row r="266" spans="1:4" x14ac:dyDescent="0.25">
      <c r="A266" t="s">
        <v>252</v>
      </c>
      <c r="B266" s="78">
        <v>93442</v>
      </c>
      <c r="C266" s="79">
        <v>355</v>
      </c>
      <c r="D266">
        <v>167</v>
      </c>
    </row>
    <row r="267" spans="1:4" x14ac:dyDescent="0.25">
      <c r="A267" t="s">
        <v>947</v>
      </c>
      <c r="B267" s="78">
        <v>22282</v>
      </c>
      <c r="C267" s="79">
        <v>1022</v>
      </c>
      <c r="D267">
        <v>59</v>
      </c>
    </row>
    <row r="268" spans="1:4" x14ac:dyDescent="0.25">
      <c r="A268" t="s">
        <v>253</v>
      </c>
      <c r="B268" s="78">
        <v>99047</v>
      </c>
      <c r="C268" s="79">
        <v>613</v>
      </c>
      <c r="D268">
        <v>187</v>
      </c>
    </row>
    <row r="269" spans="1:4" x14ac:dyDescent="0.25">
      <c r="A269" t="s">
        <v>948</v>
      </c>
      <c r="B269" s="78">
        <v>112166</v>
      </c>
      <c r="C269" s="79">
        <v>281</v>
      </c>
      <c r="D269">
        <v>117</v>
      </c>
    </row>
    <row r="270" spans="1:4" x14ac:dyDescent="0.25">
      <c r="A270" t="s">
        <v>949</v>
      </c>
      <c r="B270" s="78">
        <v>110832</v>
      </c>
      <c r="C270" s="79">
        <v>782</v>
      </c>
      <c r="D270">
        <v>104</v>
      </c>
    </row>
    <row r="271" spans="1:4" x14ac:dyDescent="0.25">
      <c r="A271" t="s">
        <v>950</v>
      </c>
      <c r="B271" s="78">
        <v>111660</v>
      </c>
      <c r="C271" s="79">
        <v>577</v>
      </c>
      <c r="D271">
        <v>69</v>
      </c>
    </row>
    <row r="272" spans="1:4" x14ac:dyDescent="0.25">
      <c r="A272" t="s">
        <v>254</v>
      </c>
      <c r="B272" s="78">
        <v>106984</v>
      </c>
      <c r="C272" s="79">
        <v>637</v>
      </c>
      <c r="D272">
        <v>135</v>
      </c>
    </row>
    <row r="273" spans="1:4" x14ac:dyDescent="0.25">
      <c r="A273" t="s">
        <v>255</v>
      </c>
      <c r="B273" s="78">
        <v>92830</v>
      </c>
      <c r="C273" s="79">
        <v>619</v>
      </c>
      <c r="D273">
        <v>56</v>
      </c>
    </row>
    <row r="274" spans="1:4" x14ac:dyDescent="0.25">
      <c r="A274" t="s">
        <v>256</v>
      </c>
      <c r="B274" s="78">
        <v>96600</v>
      </c>
      <c r="C274" s="79">
        <v>178</v>
      </c>
      <c r="D274">
        <v>179</v>
      </c>
    </row>
    <row r="275" spans="1:4" x14ac:dyDescent="0.25">
      <c r="A275" t="s">
        <v>257</v>
      </c>
      <c r="B275" s="78">
        <v>93441</v>
      </c>
      <c r="C275" s="79">
        <v>555</v>
      </c>
      <c r="D275">
        <v>191</v>
      </c>
    </row>
    <row r="276" spans="1:4" x14ac:dyDescent="0.25">
      <c r="A276" t="s">
        <v>258</v>
      </c>
      <c r="B276" s="78">
        <v>93260</v>
      </c>
      <c r="C276" s="79">
        <v>676</v>
      </c>
      <c r="D276">
        <v>188</v>
      </c>
    </row>
    <row r="277" spans="1:4" x14ac:dyDescent="0.25">
      <c r="A277" t="s">
        <v>259</v>
      </c>
      <c r="B277" s="78">
        <v>80142</v>
      </c>
      <c r="C277" s="79">
        <v>1506</v>
      </c>
      <c r="D277">
        <v>95</v>
      </c>
    </row>
    <row r="278" spans="1:4" x14ac:dyDescent="0.25">
      <c r="A278" t="s">
        <v>260</v>
      </c>
      <c r="B278" s="78">
        <v>99064</v>
      </c>
      <c r="C278" s="79">
        <v>1085</v>
      </c>
      <c r="D278">
        <v>82</v>
      </c>
    </row>
    <row r="279" spans="1:4" x14ac:dyDescent="0.25">
      <c r="A279" t="s">
        <v>261</v>
      </c>
      <c r="B279" s="78">
        <v>99069</v>
      </c>
      <c r="C279" s="79">
        <v>801</v>
      </c>
      <c r="D279">
        <v>58</v>
      </c>
    </row>
    <row r="280" spans="1:4" x14ac:dyDescent="0.25">
      <c r="A280" t="s">
        <v>262</v>
      </c>
      <c r="B280" s="78">
        <v>106734</v>
      </c>
      <c r="C280" s="79">
        <v>631</v>
      </c>
      <c r="D280">
        <v>150</v>
      </c>
    </row>
    <row r="281" spans="1:4" x14ac:dyDescent="0.25">
      <c r="A281" t="s">
        <v>263</v>
      </c>
      <c r="B281" s="78">
        <v>90660</v>
      </c>
      <c r="C281" s="79">
        <v>1608</v>
      </c>
      <c r="D281">
        <v>164</v>
      </c>
    </row>
    <row r="282" spans="1:4" x14ac:dyDescent="0.25">
      <c r="A282" t="s">
        <v>264</v>
      </c>
      <c r="B282" s="78">
        <v>79701</v>
      </c>
      <c r="C282" s="79">
        <v>603</v>
      </c>
      <c r="D282">
        <v>254</v>
      </c>
    </row>
    <row r="283" spans="1:4" x14ac:dyDescent="0.25">
      <c r="A283" t="s">
        <v>265</v>
      </c>
      <c r="B283" s="78">
        <v>93265</v>
      </c>
      <c r="C283" s="79">
        <v>1283</v>
      </c>
      <c r="D283">
        <v>106</v>
      </c>
    </row>
    <row r="284" spans="1:4" x14ac:dyDescent="0.25">
      <c r="A284" t="s">
        <v>266</v>
      </c>
      <c r="B284" s="78">
        <v>98115</v>
      </c>
      <c r="C284" s="79">
        <v>370</v>
      </c>
      <c r="D284">
        <v>61</v>
      </c>
    </row>
    <row r="285" spans="1:4" x14ac:dyDescent="0.25">
      <c r="A285" t="s">
        <v>267</v>
      </c>
      <c r="B285" s="78">
        <v>95078</v>
      </c>
      <c r="C285" s="79">
        <v>1186</v>
      </c>
      <c r="D285">
        <v>178</v>
      </c>
    </row>
    <row r="286" spans="1:4" x14ac:dyDescent="0.25">
      <c r="A286" t="s">
        <v>268</v>
      </c>
      <c r="B286" s="78">
        <v>98116</v>
      </c>
      <c r="C286" s="79">
        <v>389</v>
      </c>
      <c r="D286">
        <v>55</v>
      </c>
    </row>
    <row r="287" spans="1:4" x14ac:dyDescent="0.25">
      <c r="A287" t="s">
        <v>269</v>
      </c>
      <c r="B287" s="78">
        <v>104171</v>
      </c>
      <c r="C287" s="79">
        <v>376</v>
      </c>
      <c r="D287">
        <v>120</v>
      </c>
    </row>
    <row r="288" spans="1:4" x14ac:dyDescent="0.25">
      <c r="A288" t="s">
        <v>270</v>
      </c>
      <c r="B288" s="78">
        <v>95075</v>
      </c>
      <c r="C288" s="79">
        <v>325</v>
      </c>
      <c r="D288">
        <v>155</v>
      </c>
    </row>
    <row r="289" spans="1:4" x14ac:dyDescent="0.25">
      <c r="A289" t="s">
        <v>271</v>
      </c>
      <c r="B289" s="78">
        <v>34252</v>
      </c>
      <c r="C289" s="79">
        <v>1352</v>
      </c>
      <c r="D289">
        <v>270</v>
      </c>
    </row>
    <row r="290" spans="1:4" x14ac:dyDescent="0.25">
      <c r="A290" t="s">
        <v>272</v>
      </c>
      <c r="B290" s="78">
        <v>106017</v>
      </c>
      <c r="C290" s="79">
        <v>668</v>
      </c>
      <c r="D290">
        <v>112</v>
      </c>
    </row>
    <row r="291" spans="1:4" x14ac:dyDescent="0.25">
      <c r="A291" t="s">
        <v>273</v>
      </c>
      <c r="B291" s="78">
        <v>92859</v>
      </c>
      <c r="C291" s="79">
        <v>536</v>
      </c>
      <c r="D291">
        <v>175</v>
      </c>
    </row>
    <row r="292" spans="1:4" x14ac:dyDescent="0.25">
      <c r="A292" t="s">
        <v>274</v>
      </c>
      <c r="B292" s="78">
        <v>102067</v>
      </c>
      <c r="C292" s="79">
        <v>1467</v>
      </c>
      <c r="D292">
        <v>128</v>
      </c>
    </row>
    <row r="293" spans="1:4" x14ac:dyDescent="0.25">
      <c r="A293" t="s">
        <v>275</v>
      </c>
      <c r="B293" s="78">
        <v>99066</v>
      </c>
      <c r="C293" s="79">
        <v>454</v>
      </c>
      <c r="D293">
        <v>196</v>
      </c>
    </row>
    <row r="294" spans="1:4" x14ac:dyDescent="0.25">
      <c r="A294" t="s">
        <v>276</v>
      </c>
      <c r="B294" s="78">
        <v>33013</v>
      </c>
      <c r="C294" s="79">
        <v>1320</v>
      </c>
      <c r="D294">
        <v>96</v>
      </c>
    </row>
    <row r="295" spans="1:4" x14ac:dyDescent="0.25">
      <c r="A295" t="s">
        <v>277</v>
      </c>
      <c r="B295" s="78">
        <v>93436</v>
      </c>
      <c r="C295" s="79">
        <v>1075</v>
      </c>
      <c r="D295">
        <v>58</v>
      </c>
    </row>
    <row r="296" spans="1:4" x14ac:dyDescent="0.25">
      <c r="A296" t="s">
        <v>278</v>
      </c>
      <c r="B296" s="78">
        <v>33011</v>
      </c>
      <c r="C296" s="79">
        <v>1185</v>
      </c>
      <c r="D296">
        <v>65</v>
      </c>
    </row>
    <row r="297" spans="1:4" x14ac:dyDescent="0.25">
      <c r="A297" t="s">
        <v>279</v>
      </c>
      <c r="B297" s="78">
        <v>96821</v>
      </c>
      <c r="C297" s="79">
        <v>1022</v>
      </c>
      <c r="D297">
        <v>154</v>
      </c>
    </row>
    <row r="298" spans="1:4" x14ac:dyDescent="0.25">
      <c r="A298" t="s">
        <v>280</v>
      </c>
      <c r="B298" s="78">
        <v>80316</v>
      </c>
      <c r="C298" s="79">
        <v>1492</v>
      </c>
      <c r="D298">
        <v>131</v>
      </c>
    </row>
    <row r="299" spans="1:4" x14ac:dyDescent="0.25">
      <c r="A299" t="s">
        <v>281</v>
      </c>
      <c r="B299" s="78">
        <v>33010</v>
      </c>
      <c r="C299" s="79">
        <v>554</v>
      </c>
      <c r="D299">
        <v>263</v>
      </c>
    </row>
    <row r="300" spans="1:4" x14ac:dyDescent="0.25">
      <c r="A300" t="s">
        <v>282</v>
      </c>
      <c r="B300" s="78">
        <v>105463</v>
      </c>
      <c r="C300" s="79">
        <v>842</v>
      </c>
      <c r="D300">
        <v>120</v>
      </c>
    </row>
    <row r="301" spans="1:4" x14ac:dyDescent="0.25">
      <c r="A301" t="s">
        <v>283</v>
      </c>
      <c r="B301" s="78">
        <v>106086</v>
      </c>
      <c r="C301" s="79">
        <v>437</v>
      </c>
      <c r="D301">
        <v>157</v>
      </c>
    </row>
    <row r="302" spans="1:4" x14ac:dyDescent="0.25">
      <c r="A302" t="s">
        <v>284</v>
      </c>
      <c r="B302" s="78">
        <v>24734</v>
      </c>
      <c r="C302" s="79">
        <v>1813</v>
      </c>
      <c r="D302">
        <v>51</v>
      </c>
    </row>
    <row r="303" spans="1:4" x14ac:dyDescent="0.25">
      <c r="A303" t="s">
        <v>285</v>
      </c>
      <c r="B303" s="78">
        <v>106015</v>
      </c>
      <c r="C303" s="79">
        <v>250</v>
      </c>
      <c r="D303">
        <v>68</v>
      </c>
    </row>
    <row r="304" spans="1:4" x14ac:dyDescent="0.25">
      <c r="A304" t="s">
        <v>286</v>
      </c>
      <c r="B304" s="78">
        <v>87654</v>
      </c>
      <c r="C304" s="79">
        <v>725</v>
      </c>
      <c r="D304">
        <v>183</v>
      </c>
    </row>
    <row r="305" spans="1:4" x14ac:dyDescent="0.25">
      <c r="A305" t="s">
        <v>908</v>
      </c>
      <c r="B305" s="78">
        <v>109800</v>
      </c>
      <c r="C305" s="79">
        <v>1056</v>
      </c>
      <c r="D305">
        <v>59</v>
      </c>
    </row>
    <row r="306" spans="1:4" x14ac:dyDescent="0.25">
      <c r="A306" t="s">
        <v>287</v>
      </c>
      <c r="B306" s="78">
        <v>56784</v>
      </c>
      <c r="C306" s="79">
        <v>840</v>
      </c>
      <c r="D306">
        <v>309</v>
      </c>
    </row>
    <row r="307" spans="1:4" x14ac:dyDescent="0.25">
      <c r="A307" t="s">
        <v>951</v>
      </c>
      <c r="B307" s="78">
        <v>112235</v>
      </c>
      <c r="C307" s="79">
        <v>572</v>
      </c>
      <c r="D307">
        <v>73</v>
      </c>
    </row>
    <row r="308" spans="1:4" x14ac:dyDescent="0.25">
      <c r="A308" t="s">
        <v>288</v>
      </c>
      <c r="B308" s="78">
        <v>93250</v>
      </c>
      <c r="C308" s="79">
        <v>901</v>
      </c>
      <c r="D308">
        <v>204</v>
      </c>
    </row>
    <row r="309" spans="1:4" x14ac:dyDescent="0.25">
      <c r="A309" t="s">
        <v>289</v>
      </c>
      <c r="B309" s="78">
        <v>92842</v>
      </c>
      <c r="C309" s="79">
        <v>901</v>
      </c>
      <c r="D309">
        <v>156</v>
      </c>
    </row>
    <row r="310" spans="1:4" x14ac:dyDescent="0.25">
      <c r="A310" t="s">
        <v>290</v>
      </c>
      <c r="B310" s="78">
        <v>23866</v>
      </c>
      <c r="C310" s="79">
        <v>1700</v>
      </c>
      <c r="D310">
        <v>276</v>
      </c>
    </row>
    <row r="311" spans="1:4" x14ac:dyDescent="0.25">
      <c r="A311" t="s">
        <v>291</v>
      </c>
      <c r="B311" s="78">
        <v>87434</v>
      </c>
      <c r="C311" s="79">
        <v>1539</v>
      </c>
      <c r="D311">
        <v>56</v>
      </c>
    </row>
    <row r="312" spans="1:4" x14ac:dyDescent="0.25">
      <c r="A312" t="s">
        <v>292</v>
      </c>
      <c r="B312" s="78">
        <v>30121</v>
      </c>
      <c r="C312" s="79">
        <v>1507</v>
      </c>
      <c r="D312">
        <v>283</v>
      </c>
    </row>
    <row r="313" spans="1:4" x14ac:dyDescent="0.25">
      <c r="A313" t="s">
        <v>293</v>
      </c>
      <c r="B313" s="78">
        <v>93284</v>
      </c>
      <c r="C313" s="79">
        <v>1382</v>
      </c>
      <c r="D313">
        <v>105</v>
      </c>
    </row>
    <row r="314" spans="1:4" x14ac:dyDescent="0.25">
      <c r="A314" t="s">
        <v>294</v>
      </c>
      <c r="B314" s="78">
        <v>93241</v>
      </c>
      <c r="C314" s="79">
        <v>1188</v>
      </c>
      <c r="D314">
        <v>166</v>
      </c>
    </row>
    <row r="315" spans="1:4" x14ac:dyDescent="0.25">
      <c r="A315" t="s">
        <v>295</v>
      </c>
      <c r="B315" s="78">
        <v>93445</v>
      </c>
      <c r="C315" s="79">
        <v>1411</v>
      </c>
      <c r="D315">
        <v>104</v>
      </c>
    </row>
    <row r="316" spans="1:4" x14ac:dyDescent="0.25">
      <c r="A316" t="s">
        <v>296</v>
      </c>
      <c r="B316" s="78">
        <v>106844</v>
      </c>
      <c r="C316" s="79">
        <v>659</v>
      </c>
      <c r="D316">
        <v>139</v>
      </c>
    </row>
    <row r="317" spans="1:4" x14ac:dyDescent="0.25">
      <c r="A317" t="s">
        <v>952</v>
      </c>
      <c r="B317" s="78">
        <v>112157</v>
      </c>
      <c r="C317" s="79">
        <v>623</v>
      </c>
      <c r="D317">
        <v>152</v>
      </c>
    </row>
    <row r="318" spans="1:4" x14ac:dyDescent="0.25">
      <c r="A318" t="s">
        <v>297</v>
      </c>
      <c r="B318" s="78">
        <v>87667</v>
      </c>
      <c r="C318" s="79">
        <v>1207</v>
      </c>
      <c r="D318">
        <v>106</v>
      </c>
    </row>
    <row r="319" spans="1:4" x14ac:dyDescent="0.25">
      <c r="A319" t="s">
        <v>298</v>
      </c>
      <c r="B319" s="78">
        <v>90377</v>
      </c>
      <c r="C319" s="79">
        <v>1272</v>
      </c>
      <c r="D319">
        <v>64</v>
      </c>
    </row>
    <row r="320" spans="1:4" x14ac:dyDescent="0.25">
      <c r="A320" t="s">
        <v>953</v>
      </c>
      <c r="B320" s="78">
        <v>111648</v>
      </c>
      <c r="C320" s="79">
        <v>442</v>
      </c>
      <c r="D320">
        <v>49</v>
      </c>
    </row>
    <row r="321" spans="1:4" x14ac:dyDescent="0.25">
      <c r="A321" t="s">
        <v>299</v>
      </c>
      <c r="B321" s="78">
        <v>93487</v>
      </c>
      <c r="C321" s="79">
        <v>1069</v>
      </c>
      <c r="D321">
        <v>198</v>
      </c>
    </row>
    <row r="322" spans="1:4" x14ac:dyDescent="0.25">
      <c r="A322" t="s">
        <v>300</v>
      </c>
      <c r="B322" s="78">
        <v>33147</v>
      </c>
      <c r="C322" s="79">
        <v>1186</v>
      </c>
      <c r="D322">
        <v>286</v>
      </c>
    </row>
    <row r="323" spans="1:4" x14ac:dyDescent="0.25">
      <c r="A323" t="s">
        <v>301</v>
      </c>
      <c r="B323" s="78">
        <v>33146</v>
      </c>
      <c r="C323" s="79">
        <v>782</v>
      </c>
      <c r="D323">
        <v>283</v>
      </c>
    </row>
    <row r="324" spans="1:4" x14ac:dyDescent="0.25">
      <c r="A324" t="s">
        <v>954</v>
      </c>
      <c r="B324" s="78">
        <v>80010</v>
      </c>
      <c r="C324" s="79">
        <v>930</v>
      </c>
      <c r="D324">
        <v>270</v>
      </c>
    </row>
    <row r="325" spans="1:4" x14ac:dyDescent="0.25">
      <c r="A325" t="s">
        <v>302</v>
      </c>
      <c r="B325" s="78">
        <v>98124</v>
      </c>
      <c r="C325" s="79">
        <v>657</v>
      </c>
      <c r="D325">
        <v>124</v>
      </c>
    </row>
    <row r="326" spans="1:4" x14ac:dyDescent="0.25">
      <c r="A326" t="s">
        <v>303</v>
      </c>
      <c r="B326" s="78">
        <v>95074</v>
      </c>
      <c r="C326" s="79">
        <v>528</v>
      </c>
      <c r="D326">
        <v>120</v>
      </c>
    </row>
    <row r="327" spans="1:4" x14ac:dyDescent="0.25">
      <c r="A327" t="s">
        <v>955</v>
      </c>
      <c r="B327" s="78">
        <v>111664</v>
      </c>
      <c r="C327" s="79">
        <v>740</v>
      </c>
      <c r="D327">
        <v>59</v>
      </c>
    </row>
    <row r="328" spans="1:4" x14ac:dyDescent="0.25">
      <c r="A328" t="s">
        <v>304</v>
      </c>
      <c r="B328" s="78">
        <v>87640</v>
      </c>
      <c r="C328" s="79">
        <v>1313</v>
      </c>
      <c r="D328">
        <v>130</v>
      </c>
    </row>
    <row r="329" spans="1:4" x14ac:dyDescent="0.25">
      <c r="A329" t="s">
        <v>305</v>
      </c>
      <c r="B329" s="78">
        <v>104410</v>
      </c>
      <c r="C329" s="79">
        <v>232</v>
      </c>
      <c r="D329">
        <v>165</v>
      </c>
    </row>
    <row r="330" spans="1:4" x14ac:dyDescent="0.25">
      <c r="A330" t="s">
        <v>306</v>
      </c>
      <c r="B330" s="78">
        <v>79713</v>
      </c>
      <c r="C330" s="79">
        <v>722</v>
      </c>
      <c r="D330">
        <v>248</v>
      </c>
    </row>
    <row r="331" spans="1:4" x14ac:dyDescent="0.25">
      <c r="A331" t="s">
        <v>307</v>
      </c>
      <c r="B331" s="78">
        <v>43444</v>
      </c>
      <c r="C331" s="79">
        <v>1430</v>
      </c>
      <c r="D331">
        <v>96</v>
      </c>
    </row>
    <row r="332" spans="1:4" x14ac:dyDescent="0.25">
      <c r="A332" t="s">
        <v>308</v>
      </c>
      <c r="B332" s="78">
        <v>79692</v>
      </c>
      <c r="C332" s="79">
        <v>1348</v>
      </c>
      <c r="D332">
        <v>249</v>
      </c>
    </row>
    <row r="333" spans="1:4" x14ac:dyDescent="0.25">
      <c r="A333" t="s">
        <v>309</v>
      </c>
      <c r="B333" s="78">
        <v>99065</v>
      </c>
      <c r="C333" s="79">
        <v>447</v>
      </c>
      <c r="D333">
        <v>165</v>
      </c>
    </row>
    <row r="334" spans="1:4" x14ac:dyDescent="0.25">
      <c r="A334" t="s">
        <v>310</v>
      </c>
      <c r="B334" s="78">
        <v>79830</v>
      </c>
      <c r="C334" s="79">
        <v>793</v>
      </c>
      <c r="D334">
        <v>235</v>
      </c>
    </row>
    <row r="335" spans="1:4" x14ac:dyDescent="0.25">
      <c r="A335" t="s">
        <v>311</v>
      </c>
      <c r="B335" s="78">
        <v>93263</v>
      </c>
      <c r="C335" s="79">
        <v>298</v>
      </c>
      <c r="D335">
        <v>163</v>
      </c>
    </row>
    <row r="336" spans="1:4" x14ac:dyDescent="0.25">
      <c r="A336" t="s">
        <v>312</v>
      </c>
      <c r="B336" s="78">
        <v>93266</v>
      </c>
      <c r="C336" s="79">
        <v>1445</v>
      </c>
      <c r="D336">
        <v>90</v>
      </c>
    </row>
    <row r="337" spans="1:4" x14ac:dyDescent="0.25">
      <c r="A337" t="s">
        <v>313</v>
      </c>
      <c r="B337" s="78">
        <v>104409</v>
      </c>
      <c r="C337" s="79">
        <v>530</v>
      </c>
      <c r="D337">
        <v>194</v>
      </c>
    </row>
    <row r="338" spans="1:4" x14ac:dyDescent="0.25">
      <c r="A338" t="s">
        <v>956</v>
      </c>
      <c r="B338" s="78">
        <v>111909</v>
      </c>
      <c r="C338" s="79">
        <v>473</v>
      </c>
      <c r="D338">
        <v>186</v>
      </c>
    </row>
    <row r="339" spans="1:4" x14ac:dyDescent="0.25">
      <c r="A339" t="s">
        <v>314</v>
      </c>
      <c r="B339" s="78">
        <v>94091</v>
      </c>
      <c r="C339" s="79">
        <v>991</v>
      </c>
      <c r="D339">
        <v>67</v>
      </c>
    </row>
    <row r="340" spans="1:4" x14ac:dyDescent="0.25">
      <c r="A340" t="s">
        <v>957</v>
      </c>
      <c r="B340" s="78">
        <v>111656</v>
      </c>
      <c r="C340" s="79">
        <v>767</v>
      </c>
      <c r="D340">
        <v>60</v>
      </c>
    </row>
    <row r="341" spans="1:4" x14ac:dyDescent="0.25">
      <c r="A341" t="s">
        <v>315</v>
      </c>
      <c r="B341" s="78">
        <v>93063</v>
      </c>
      <c r="C341" s="79">
        <v>1017</v>
      </c>
      <c r="D341">
        <v>49</v>
      </c>
    </row>
    <row r="342" spans="1:4" x14ac:dyDescent="0.25">
      <c r="A342" t="s">
        <v>316</v>
      </c>
      <c r="B342" s="78">
        <v>56781</v>
      </c>
      <c r="C342" s="79">
        <v>1384</v>
      </c>
      <c r="D342">
        <v>264</v>
      </c>
    </row>
    <row r="343" spans="1:4" x14ac:dyDescent="0.25">
      <c r="A343" t="s">
        <v>317</v>
      </c>
      <c r="B343" s="78">
        <v>93061</v>
      </c>
      <c r="C343" s="79">
        <v>1255</v>
      </c>
      <c r="D343">
        <v>64</v>
      </c>
    </row>
    <row r="344" spans="1:4" x14ac:dyDescent="0.25">
      <c r="A344" t="s">
        <v>318</v>
      </c>
      <c r="B344" s="78">
        <v>93267</v>
      </c>
      <c r="C344" s="79">
        <v>1056</v>
      </c>
      <c r="D344">
        <v>44</v>
      </c>
    </row>
    <row r="345" spans="1:4" x14ac:dyDescent="0.25">
      <c r="A345" t="s">
        <v>319</v>
      </c>
      <c r="B345" s="78">
        <v>56783</v>
      </c>
      <c r="C345" s="79">
        <v>1366</v>
      </c>
      <c r="D345">
        <v>291</v>
      </c>
    </row>
    <row r="346" spans="1:4" x14ac:dyDescent="0.25">
      <c r="A346" t="s">
        <v>320</v>
      </c>
      <c r="B346" s="78">
        <v>93062</v>
      </c>
      <c r="C346" s="79">
        <v>249</v>
      </c>
      <c r="D346">
        <v>181</v>
      </c>
    </row>
    <row r="347" spans="1:4" x14ac:dyDescent="0.25">
      <c r="A347" t="s">
        <v>321</v>
      </c>
      <c r="B347" s="78">
        <v>98132</v>
      </c>
      <c r="C347" s="79">
        <v>699</v>
      </c>
      <c r="D347">
        <v>180</v>
      </c>
    </row>
    <row r="348" spans="1:4" x14ac:dyDescent="0.25">
      <c r="A348" t="s">
        <v>958</v>
      </c>
      <c r="B348" s="78">
        <v>112818</v>
      </c>
      <c r="C348" s="79">
        <v>980</v>
      </c>
      <c r="D348">
        <v>192</v>
      </c>
    </row>
    <row r="349" spans="1:4" x14ac:dyDescent="0.25">
      <c r="A349" t="s">
        <v>322</v>
      </c>
      <c r="B349" s="78">
        <v>32997</v>
      </c>
      <c r="C349" s="79">
        <v>864</v>
      </c>
      <c r="D349">
        <v>75</v>
      </c>
    </row>
    <row r="350" spans="1:4" x14ac:dyDescent="0.25">
      <c r="A350" t="s">
        <v>323</v>
      </c>
      <c r="B350" s="78">
        <v>87605</v>
      </c>
      <c r="C350" s="79">
        <v>1035</v>
      </c>
      <c r="D350">
        <v>221</v>
      </c>
    </row>
    <row r="351" spans="1:4" x14ac:dyDescent="0.25">
      <c r="A351" t="s">
        <v>324</v>
      </c>
      <c r="B351" s="78">
        <v>106837</v>
      </c>
      <c r="C351" s="79">
        <v>704</v>
      </c>
      <c r="D351">
        <v>124</v>
      </c>
    </row>
    <row r="352" spans="1:4" x14ac:dyDescent="0.25">
      <c r="A352" t="s">
        <v>325</v>
      </c>
      <c r="B352" s="78">
        <v>93433</v>
      </c>
      <c r="C352" s="79">
        <v>384</v>
      </c>
      <c r="D352">
        <v>169</v>
      </c>
    </row>
    <row r="353" spans="1:4" x14ac:dyDescent="0.25">
      <c r="A353" t="s">
        <v>326</v>
      </c>
      <c r="B353" s="78">
        <v>99073</v>
      </c>
      <c r="C353" s="79">
        <v>1042</v>
      </c>
      <c r="D353">
        <v>68</v>
      </c>
    </row>
    <row r="354" spans="1:4" x14ac:dyDescent="0.25">
      <c r="A354" t="s">
        <v>327</v>
      </c>
      <c r="B354" s="78">
        <v>24720</v>
      </c>
      <c r="C354" s="79">
        <v>1807</v>
      </c>
      <c r="D354">
        <v>272</v>
      </c>
    </row>
    <row r="355" spans="1:4" x14ac:dyDescent="0.25">
      <c r="A355" t="s">
        <v>328</v>
      </c>
      <c r="B355" s="78">
        <v>32994</v>
      </c>
      <c r="C355" s="79">
        <v>1074</v>
      </c>
      <c r="D355">
        <v>232</v>
      </c>
    </row>
    <row r="356" spans="1:4" x14ac:dyDescent="0.25">
      <c r="A356" t="s">
        <v>329</v>
      </c>
      <c r="B356" s="78">
        <v>106836</v>
      </c>
      <c r="C356" s="79">
        <v>1060</v>
      </c>
      <c r="D356">
        <v>73</v>
      </c>
    </row>
    <row r="357" spans="1:4" x14ac:dyDescent="0.25">
      <c r="A357" t="s">
        <v>330</v>
      </c>
      <c r="B357" s="78">
        <v>93282</v>
      </c>
      <c r="C357" s="79">
        <v>929</v>
      </c>
      <c r="D357">
        <v>53</v>
      </c>
    </row>
    <row r="358" spans="1:4" x14ac:dyDescent="0.25">
      <c r="A358" t="s">
        <v>331</v>
      </c>
      <c r="B358" s="78">
        <v>87600</v>
      </c>
      <c r="C358" s="79">
        <v>990</v>
      </c>
      <c r="D358">
        <v>298</v>
      </c>
    </row>
    <row r="359" spans="1:4" x14ac:dyDescent="0.25">
      <c r="A359" t="s">
        <v>332</v>
      </c>
      <c r="B359" s="78">
        <v>99082</v>
      </c>
      <c r="C359" s="79">
        <v>1160</v>
      </c>
      <c r="D359">
        <v>51</v>
      </c>
    </row>
    <row r="360" spans="1:4" x14ac:dyDescent="0.25">
      <c r="A360" t="s">
        <v>897</v>
      </c>
      <c r="B360" s="78">
        <v>94936</v>
      </c>
      <c r="C360" s="79">
        <v>1170</v>
      </c>
      <c r="D360">
        <v>161</v>
      </c>
    </row>
    <row r="361" spans="1:4" x14ac:dyDescent="0.25">
      <c r="A361" t="s">
        <v>333</v>
      </c>
      <c r="B361" s="78">
        <v>32990</v>
      </c>
      <c r="C361" s="79">
        <v>1618</v>
      </c>
      <c r="D361">
        <v>101</v>
      </c>
    </row>
    <row r="362" spans="1:4" x14ac:dyDescent="0.25">
      <c r="A362" t="s">
        <v>334</v>
      </c>
      <c r="B362" s="78">
        <v>106985</v>
      </c>
      <c r="C362" s="79">
        <v>854</v>
      </c>
      <c r="D362">
        <v>161</v>
      </c>
    </row>
    <row r="363" spans="1:4" x14ac:dyDescent="0.25">
      <c r="A363" t="s">
        <v>335</v>
      </c>
      <c r="B363" s="78">
        <v>87610</v>
      </c>
      <c r="C363" s="79">
        <v>532</v>
      </c>
      <c r="D363">
        <v>79</v>
      </c>
    </row>
    <row r="364" spans="1:4" x14ac:dyDescent="0.25">
      <c r="A364" t="s">
        <v>336</v>
      </c>
      <c r="B364" s="78">
        <v>95448</v>
      </c>
      <c r="C364" s="79">
        <v>171</v>
      </c>
      <c r="D364">
        <v>167</v>
      </c>
    </row>
    <row r="365" spans="1:4" x14ac:dyDescent="0.25">
      <c r="A365" t="s">
        <v>898</v>
      </c>
      <c r="B365" s="78">
        <v>101121</v>
      </c>
      <c r="C365" s="79">
        <v>887</v>
      </c>
      <c r="D365">
        <v>182</v>
      </c>
    </row>
    <row r="366" spans="1:4" x14ac:dyDescent="0.25">
      <c r="A366" t="s">
        <v>337</v>
      </c>
      <c r="B366" s="78">
        <v>32985</v>
      </c>
      <c r="C366" s="79">
        <v>939</v>
      </c>
      <c r="D366">
        <v>56</v>
      </c>
    </row>
    <row r="367" spans="1:4" x14ac:dyDescent="0.25">
      <c r="A367" t="s">
        <v>338</v>
      </c>
      <c r="B367" s="78">
        <v>106019</v>
      </c>
      <c r="C367" s="79">
        <v>1429</v>
      </c>
      <c r="D367">
        <v>104</v>
      </c>
    </row>
    <row r="368" spans="1:4" x14ac:dyDescent="0.25">
      <c r="A368" t="s">
        <v>339</v>
      </c>
      <c r="B368" s="78">
        <v>87428</v>
      </c>
      <c r="C368" s="79">
        <v>1242</v>
      </c>
      <c r="D368">
        <v>60</v>
      </c>
    </row>
    <row r="369" spans="1:4" x14ac:dyDescent="0.25">
      <c r="A369" t="s">
        <v>340</v>
      </c>
      <c r="B369" s="78">
        <v>106986</v>
      </c>
      <c r="C369" s="79">
        <v>900</v>
      </c>
      <c r="D369">
        <v>152</v>
      </c>
    </row>
    <row r="370" spans="1:4" x14ac:dyDescent="0.25">
      <c r="A370" t="s">
        <v>959</v>
      </c>
      <c r="B370" s="78">
        <v>111908</v>
      </c>
      <c r="C370" s="79">
        <v>358</v>
      </c>
      <c r="D370">
        <v>211</v>
      </c>
    </row>
    <row r="371" spans="1:4" x14ac:dyDescent="0.25">
      <c r="A371" t="s">
        <v>341</v>
      </c>
      <c r="B371" s="78">
        <v>95453</v>
      </c>
      <c r="C371" s="79">
        <v>317</v>
      </c>
      <c r="D371">
        <v>136</v>
      </c>
    </row>
    <row r="372" spans="1:4" x14ac:dyDescent="0.25">
      <c r="A372" t="s">
        <v>960</v>
      </c>
      <c r="B372" s="78">
        <v>114502</v>
      </c>
      <c r="C372" s="79">
        <v>453</v>
      </c>
      <c r="D372">
        <v>66</v>
      </c>
    </row>
    <row r="373" spans="1:4" x14ac:dyDescent="0.25">
      <c r="A373" t="s">
        <v>342</v>
      </c>
      <c r="B373" s="78">
        <v>34281</v>
      </c>
      <c r="C373" s="79">
        <v>1395</v>
      </c>
      <c r="D373">
        <v>203</v>
      </c>
    </row>
    <row r="374" spans="1:4" x14ac:dyDescent="0.25">
      <c r="A374" t="s">
        <v>343</v>
      </c>
      <c r="B374" s="78">
        <v>92712</v>
      </c>
      <c r="C374" s="79">
        <v>299</v>
      </c>
      <c r="D374">
        <v>234</v>
      </c>
    </row>
    <row r="375" spans="1:4" x14ac:dyDescent="0.25">
      <c r="A375" t="s">
        <v>909</v>
      </c>
      <c r="B375" s="78">
        <v>110411</v>
      </c>
      <c r="C375" s="79">
        <v>581</v>
      </c>
      <c r="D375">
        <v>49</v>
      </c>
    </row>
    <row r="376" spans="1:4" x14ac:dyDescent="0.25">
      <c r="A376" t="s">
        <v>344</v>
      </c>
      <c r="B376" s="78">
        <v>107427</v>
      </c>
      <c r="C376" s="79">
        <v>1319</v>
      </c>
      <c r="D376">
        <v>73</v>
      </c>
    </row>
    <row r="377" spans="1:4" x14ac:dyDescent="0.25">
      <c r="A377" t="s">
        <v>345</v>
      </c>
      <c r="B377" s="78">
        <v>80030</v>
      </c>
      <c r="C377" s="79">
        <v>1277</v>
      </c>
      <c r="D377">
        <v>172</v>
      </c>
    </row>
    <row r="378" spans="1:4" x14ac:dyDescent="0.25">
      <c r="A378" t="s">
        <v>346</v>
      </c>
      <c r="B378" s="78">
        <v>80019</v>
      </c>
      <c r="C378" s="79">
        <v>813</v>
      </c>
      <c r="D378">
        <v>231</v>
      </c>
    </row>
    <row r="379" spans="1:4" x14ac:dyDescent="0.25">
      <c r="A379" t="s">
        <v>347</v>
      </c>
      <c r="B379" s="78">
        <v>38941</v>
      </c>
      <c r="C379" s="79">
        <v>1209</v>
      </c>
      <c r="D379">
        <v>264</v>
      </c>
    </row>
    <row r="380" spans="1:4" x14ac:dyDescent="0.25">
      <c r="A380" t="s">
        <v>961</v>
      </c>
      <c r="B380" s="78">
        <v>114955</v>
      </c>
      <c r="C380" s="79">
        <v>529</v>
      </c>
      <c r="D380">
        <v>163</v>
      </c>
    </row>
    <row r="381" spans="1:4" x14ac:dyDescent="0.25">
      <c r="A381" t="s">
        <v>348</v>
      </c>
      <c r="B381" s="78">
        <v>41153</v>
      </c>
      <c r="C381" s="79">
        <v>869</v>
      </c>
      <c r="D381">
        <v>66</v>
      </c>
    </row>
    <row r="382" spans="1:4" x14ac:dyDescent="0.25">
      <c r="A382" t="s">
        <v>349</v>
      </c>
      <c r="B382" s="78">
        <v>38940</v>
      </c>
      <c r="C382" s="79">
        <v>1613</v>
      </c>
      <c r="D382">
        <v>258</v>
      </c>
    </row>
    <row r="383" spans="1:4" x14ac:dyDescent="0.25">
      <c r="A383" t="s">
        <v>350</v>
      </c>
      <c r="B383" s="78">
        <v>92972</v>
      </c>
      <c r="C383" s="79">
        <v>1031</v>
      </c>
      <c r="D383">
        <v>237</v>
      </c>
    </row>
    <row r="384" spans="1:4" x14ac:dyDescent="0.25">
      <c r="A384" t="s">
        <v>351</v>
      </c>
      <c r="B384" s="78">
        <v>102077</v>
      </c>
      <c r="C384" s="79">
        <v>906</v>
      </c>
      <c r="D384">
        <v>82</v>
      </c>
    </row>
    <row r="385" spans="1:4" x14ac:dyDescent="0.25">
      <c r="A385" t="s">
        <v>352</v>
      </c>
      <c r="B385" s="78">
        <v>101608</v>
      </c>
      <c r="C385" s="79">
        <v>756</v>
      </c>
      <c r="D385">
        <v>110</v>
      </c>
    </row>
    <row r="386" spans="1:4" x14ac:dyDescent="0.25">
      <c r="A386" t="s">
        <v>353</v>
      </c>
      <c r="B386" s="78">
        <v>104202</v>
      </c>
      <c r="C386" s="79">
        <v>562</v>
      </c>
      <c r="D386">
        <v>118</v>
      </c>
    </row>
    <row r="387" spans="1:4" x14ac:dyDescent="0.25">
      <c r="A387" t="s">
        <v>354</v>
      </c>
      <c r="B387" s="78">
        <v>79720</v>
      </c>
      <c r="C387" s="79">
        <v>1138</v>
      </c>
      <c r="D387">
        <v>250</v>
      </c>
    </row>
    <row r="388" spans="1:4" x14ac:dyDescent="0.25">
      <c r="A388" t="s">
        <v>355</v>
      </c>
      <c r="B388" s="78">
        <v>104173</v>
      </c>
      <c r="C388" s="79">
        <v>936</v>
      </c>
      <c r="D388">
        <v>61</v>
      </c>
    </row>
    <row r="389" spans="1:4" x14ac:dyDescent="0.25">
      <c r="A389" t="s">
        <v>962</v>
      </c>
      <c r="B389" s="78">
        <v>101606</v>
      </c>
      <c r="C389" s="79">
        <v>747</v>
      </c>
      <c r="D389">
        <v>56</v>
      </c>
    </row>
    <row r="390" spans="1:4" x14ac:dyDescent="0.25">
      <c r="A390" t="s">
        <v>356</v>
      </c>
      <c r="B390" s="78">
        <v>93271</v>
      </c>
      <c r="C390" s="79">
        <v>1000</v>
      </c>
      <c r="D390">
        <v>118</v>
      </c>
    </row>
    <row r="391" spans="1:4" x14ac:dyDescent="0.25">
      <c r="A391" t="s">
        <v>357</v>
      </c>
      <c r="B391" s="78">
        <v>87432</v>
      </c>
      <c r="C391" s="79">
        <v>1483</v>
      </c>
      <c r="D391">
        <v>77</v>
      </c>
    </row>
    <row r="392" spans="1:4" x14ac:dyDescent="0.25">
      <c r="A392" t="s">
        <v>358</v>
      </c>
      <c r="B392" s="78">
        <v>80293</v>
      </c>
      <c r="C392" s="79">
        <v>1812</v>
      </c>
      <c r="D392">
        <v>131</v>
      </c>
    </row>
    <row r="393" spans="1:4" x14ac:dyDescent="0.25">
      <c r="A393" t="s">
        <v>359</v>
      </c>
      <c r="B393" s="78">
        <v>104172</v>
      </c>
      <c r="C393" s="79">
        <v>966</v>
      </c>
      <c r="D393">
        <v>87</v>
      </c>
    </row>
    <row r="394" spans="1:4" x14ac:dyDescent="0.25">
      <c r="A394" t="s">
        <v>360</v>
      </c>
      <c r="B394" s="78">
        <v>87652</v>
      </c>
      <c r="C394" s="79">
        <v>1028</v>
      </c>
      <c r="D394">
        <v>45</v>
      </c>
    </row>
    <row r="395" spans="1:4" x14ac:dyDescent="0.25">
      <c r="A395" t="s">
        <v>361</v>
      </c>
      <c r="B395" s="78">
        <v>68310</v>
      </c>
      <c r="C395" s="79">
        <v>1338</v>
      </c>
      <c r="D395">
        <v>108</v>
      </c>
    </row>
    <row r="396" spans="1:4" x14ac:dyDescent="0.25">
      <c r="A396" t="s">
        <v>362</v>
      </c>
      <c r="B396" s="78">
        <v>87650</v>
      </c>
      <c r="C396" s="79">
        <v>1160</v>
      </c>
      <c r="D396">
        <v>245</v>
      </c>
    </row>
    <row r="397" spans="1:4" x14ac:dyDescent="0.25">
      <c r="A397" t="s">
        <v>363</v>
      </c>
      <c r="B397" s="78">
        <v>92834</v>
      </c>
      <c r="C397" s="79">
        <v>1175</v>
      </c>
      <c r="D397">
        <v>204</v>
      </c>
    </row>
    <row r="398" spans="1:4" x14ac:dyDescent="0.25">
      <c r="A398" t="s">
        <v>364</v>
      </c>
      <c r="B398" s="78">
        <v>32973</v>
      </c>
      <c r="C398" s="79">
        <v>1321</v>
      </c>
      <c r="D398">
        <v>53</v>
      </c>
    </row>
    <row r="399" spans="1:4" x14ac:dyDescent="0.25">
      <c r="A399" t="s">
        <v>365</v>
      </c>
      <c r="B399" s="78">
        <v>106839</v>
      </c>
      <c r="C399" s="79">
        <v>776</v>
      </c>
      <c r="D399">
        <v>98</v>
      </c>
    </row>
    <row r="400" spans="1:4" x14ac:dyDescent="0.25">
      <c r="A400" t="s">
        <v>366</v>
      </c>
      <c r="B400" s="78">
        <v>87657</v>
      </c>
      <c r="C400" s="79">
        <v>685</v>
      </c>
      <c r="D400">
        <v>184</v>
      </c>
    </row>
    <row r="401" spans="1:4" x14ac:dyDescent="0.25">
      <c r="A401" t="s">
        <v>963</v>
      </c>
      <c r="B401" s="78">
        <v>112785</v>
      </c>
      <c r="C401" s="79">
        <v>733</v>
      </c>
      <c r="D401">
        <v>154</v>
      </c>
    </row>
    <row r="402" spans="1:4" x14ac:dyDescent="0.25">
      <c r="A402" t="s">
        <v>367</v>
      </c>
      <c r="B402" s="78">
        <v>90378</v>
      </c>
      <c r="C402" s="79">
        <v>1318</v>
      </c>
      <c r="D402">
        <v>60</v>
      </c>
    </row>
    <row r="403" spans="1:4" x14ac:dyDescent="0.25">
      <c r="A403" t="s">
        <v>368</v>
      </c>
      <c r="B403" s="78">
        <v>87623</v>
      </c>
      <c r="C403" s="79">
        <v>1166</v>
      </c>
      <c r="D403">
        <v>209</v>
      </c>
    </row>
    <row r="404" spans="1:4" x14ac:dyDescent="0.25">
      <c r="A404" t="s">
        <v>369</v>
      </c>
      <c r="B404" s="78">
        <v>92835</v>
      </c>
      <c r="C404" s="79">
        <v>1328</v>
      </c>
      <c r="D404">
        <v>142</v>
      </c>
    </row>
    <row r="405" spans="1:4" x14ac:dyDescent="0.25">
      <c r="A405" t="s">
        <v>370</v>
      </c>
      <c r="B405" s="78">
        <v>79808</v>
      </c>
      <c r="C405" s="79">
        <v>1227</v>
      </c>
      <c r="D405">
        <v>132</v>
      </c>
    </row>
    <row r="406" spans="1:4" x14ac:dyDescent="0.25">
      <c r="A406" t="s">
        <v>371</v>
      </c>
      <c r="B406" s="78">
        <v>32906</v>
      </c>
      <c r="C406" s="79">
        <v>1382</v>
      </c>
      <c r="D406">
        <v>272</v>
      </c>
    </row>
    <row r="407" spans="1:4" x14ac:dyDescent="0.25">
      <c r="A407" t="s">
        <v>372</v>
      </c>
      <c r="B407" s="78">
        <v>106084</v>
      </c>
      <c r="C407" s="79">
        <v>1088</v>
      </c>
      <c r="D407">
        <v>105</v>
      </c>
    </row>
    <row r="408" spans="1:4" x14ac:dyDescent="0.25">
      <c r="A408" t="s">
        <v>373</v>
      </c>
      <c r="B408" s="78">
        <v>92844</v>
      </c>
      <c r="C408" s="79">
        <v>1058</v>
      </c>
      <c r="D408">
        <v>61</v>
      </c>
    </row>
    <row r="409" spans="1:4" x14ac:dyDescent="0.25">
      <c r="A409" t="s">
        <v>374</v>
      </c>
      <c r="B409" s="78">
        <v>32969</v>
      </c>
      <c r="C409" s="79">
        <v>1410</v>
      </c>
      <c r="D409">
        <v>146</v>
      </c>
    </row>
    <row r="410" spans="1:4" x14ac:dyDescent="0.25">
      <c r="A410" t="s">
        <v>375</v>
      </c>
      <c r="B410" s="78">
        <v>106841</v>
      </c>
      <c r="C410" s="79">
        <v>630</v>
      </c>
      <c r="D410">
        <v>148</v>
      </c>
    </row>
    <row r="411" spans="1:4" x14ac:dyDescent="0.25">
      <c r="A411" t="s">
        <v>376</v>
      </c>
      <c r="B411" s="78">
        <v>101120</v>
      </c>
      <c r="C411" s="79">
        <v>836</v>
      </c>
      <c r="D411">
        <v>120</v>
      </c>
    </row>
    <row r="412" spans="1:4" x14ac:dyDescent="0.25">
      <c r="A412" t="s">
        <v>377</v>
      </c>
      <c r="B412" s="78">
        <v>95073</v>
      </c>
      <c r="C412" s="79">
        <v>196</v>
      </c>
      <c r="D412">
        <v>145</v>
      </c>
    </row>
    <row r="413" spans="1:4" x14ac:dyDescent="0.25">
      <c r="A413" t="s">
        <v>378</v>
      </c>
      <c r="B413" s="78">
        <v>98118</v>
      </c>
      <c r="C413" s="79">
        <v>106</v>
      </c>
      <c r="D413">
        <v>144</v>
      </c>
    </row>
    <row r="414" spans="1:4" x14ac:dyDescent="0.25">
      <c r="A414" t="s">
        <v>379</v>
      </c>
      <c r="B414" s="78">
        <v>98117</v>
      </c>
      <c r="C414" s="79">
        <v>147</v>
      </c>
      <c r="D414">
        <v>156</v>
      </c>
    </row>
    <row r="415" spans="1:4" x14ac:dyDescent="0.25">
      <c r="A415" t="s">
        <v>380</v>
      </c>
      <c r="B415" s="78">
        <v>93448</v>
      </c>
      <c r="C415" s="79">
        <v>1134</v>
      </c>
      <c r="D415">
        <v>111</v>
      </c>
    </row>
    <row r="416" spans="1:4" x14ac:dyDescent="0.25">
      <c r="A416" t="s">
        <v>381</v>
      </c>
      <c r="B416" s="78">
        <v>87674</v>
      </c>
      <c r="C416" s="79">
        <v>904</v>
      </c>
      <c r="D416">
        <v>112</v>
      </c>
    </row>
    <row r="417" spans="1:4" x14ac:dyDescent="0.25">
      <c r="A417" t="s">
        <v>382</v>
      </c>
      <c r="B417" s="78">
        <v>93256</v>
      </c>
      <c r="C417" s="79">
        <v>680</v>
      </c>
      <c r="D417">
        <v>89</v>
      </c>
    </row>
    <row r="418" spans="1:4" x14ac:dyDescent="0.25">
      <c r="A418" t="s">
        <v>899</v>
      </c>
      <c r="B418" s="78">
        <v>108185</v>
      </c>
      <c r="C418" s="79">
        <v>616</v>
      </c>
      <c r="D418">
        <v>77</v>
      </c>
    </row>
    <row r="419" spans="1:4" x14ac:dyDescent="0.25">
      <c r="A419" t="s">
        <v>383</v>
      </c>
      <c r="B419" s="78">
        <v>101604</v>
      </c>
      <c r="C419" s="79">
        <v>1107</v>
      </c>
      <c r="D419">
        <v>147</v>
      </c>
    </row>
    <row r="420" spans="1:4" x14ac:dyDescent="0.25">
      <c r="A420" t="s">
        <v>384</v>
      </c>
      <c r="B420" s="78">
        <v>98129</v>
      </c>
      <c r="C420" s="79">
        <v>1139</v>
      </c>
      <c r="D420">
        <v>139</v>
      </c>
    </row>
    <row r="421" spans="1:4" x14ac:dyDescent="0.25">
      <c r="A421" t="s">
        <v>385</v>
      </c>
      <c r="B421" s="78">
        <v>99048</v>
      </c>
      <c r="C421" s="79">
        <v>982</v>
      </c>
      <c r="D421">
        <v>229</v>
      </c>
    </row>
    <row r="422" spans="1:4" x14ac:dyDescent="0.25">
      <c r="A422" t="s">
        <v>386</v>
      </c>
      <c r="B422" s="78">
        <v>93280</v>
      </c>
      <c r="C422" s="79">
        <v>634</v>
      </c>
      <c r="D422">
        <v>163</v>
      </c>
    </row>
    <row r="423" spans="1:4" x14ac:dyDescent="0.25">
      <c r="A423" t="s">
        <v>387</v>
      </c>
      <c r="B423" s="78">
        <v>93443</v>
      </c>
      <c r="C423" s="79">
        <v>805</v>
      </c>
      <c r="D423">
        <v>133</v>
      </c>
    </row>
    <row r="424" spans="1:4" x14ac:dyDescent="0.25">
      <c r="A424" t="s">
        <v>388</v>
      </c>
      <c r="B424" s="78">
        <v>96597</v>
      </c>
      <c r="C424" s="79">
        <v>830</v>
      </c>
      <c r="D424">
        <v>171</v>
      </c>
    </row>
    <row r="425" spans="1:4" x14ac:dyDescent="0.25">
      <c r="A425" t="s">
        <v>389</v>
      </c>
      <c r="B425" s="78">
        <v>98123</v>
      </c>
      <c r="C425" s="79">
        <v>1044</v>
      </c>
      <c r="D425">
        <v>109</v>
      </c>
    </row>
    <row r="426" spans="1:4" x14ac:dyDescent="0.25">
      <c r="A426" t="s">
        <v>390</v>
      </c>
      <c r="B426" s="78">
        <v>95072</v>
      </c>
      <c r="C426" s="79">
        <v>273</v>
      </c>
      <c r="D426">
        <v>144</v>
      </c>
    </row>
    <row r="427" spans="1:4" x14ac:dyDescent="0.25">
      <c r="A427" t="s">
        <v>391</v>
      </c>
      <c r="B427" s="78">
        <v>38939</v>
      </c>
      <c r="C427" s="79">
        <v>1213</v>
      </c>
      <c r="D427">
        <v>264</v>
      </c>
    </row>
    <row r="428" spans="1:4" x14ac:dyDescent="0.25">
      <c r="A428" t="s">
        <v>392</v>
      </c>
      <c r="B428" s="78">
        <v>79741</v>
      </c>
      <c r="C428" s="79">
        <v>1360</v>
      </c>
      <c r="D428">
        <v>218</v>
      </c>
    </row>
    <row r="429" spans="1:4" x14ac:dyDescent="0.25">
      <c r="A429" t="s">
        <v>393</v>
      </c>
      <c r="B429" s="78">
        <v>105459</v>
      </c>
      <c r="C429" s="79">
        <v>814</v>
      </c>
      <c r="D429">
        <v>165</v>
      </c>
    </row>
    <row r="430" spans="1:4" x14ac:dyDescent="0.25">
      <c r="A430" t="s">
        <v>964</v>
      </c>
      <c r="B430" s="78">
        <v>112153</v>
      </c>
      <c r="C430" s="79">
        <v>766</v>
      </c>
      <c r="D430">
        <v>133</v>
      </c>
    </row>
    <row r="431" spans="1:4" x14ac:dyDescent="0.25">
      <c r="A431" t="s">
        <v>394</v>
      </c>
      <c r="B431" s="78">
        <v>106085</v>
      </c>
      <c r="C431" s="79">
        <v>1510</v>
      </c>
      <c r="D431">
        <v>93</v>
      </c>
    </row>
    <row r="432" spans="1:4" x14ac:dyDescent="0.25">
      <c r="A432" t="s">
        <v>395</v>
      </c>
      <c r="B432" s="78">
        <v>87655</v>
      </c>
      <c r="C432" s="79">
        <v>814</v>
      </c>
      <c r="D432">
        <v>80</v>
      </c>
    </row>
    <row r="433" spans="1:4" x14ac:dyDescent="0.25">
      <c r="A433" t="s">
        <v>396</v>
      </c>
      <c r="B433" s="78">
        <v>87653</v>
      </c>
      <c r="C433" s="79">
        <v>669</v>
      </c>
      <c r="D433">
        <v>149</v>
      </c>
    </row>
    <row r="434" spans="1:4" x14ac:dyDescent="0.25">
      <c r="A434" t="s">
        <v>910</v>
      </c>
      <c r="B434" s="78">
        <v>79719</v>
      </c>
      <c r="C434" s="79">
        <v>1399</v>
      </c>
      <c r="D434">
        <v>75</v>
      </c>
    </row>
    <row r="435" spans="1:4" x14ac:dyDescent="0.25">
      <c r="A435" t="s">
        <v>397</v>
      </c>
      <c r="B435" s="78">
        <v>87673</v>
      </c>
      <c r="C435" s="79">
        <v>652</v>
      </c>
      <c r="D435">
        <v>179</v>
      </c>
    </row>
    <row r="436" spans="1:4" x14ac:dyDescent="0.25">
      <c r="A436" t="s">
        <v>398</v>
      </c>
      <c r="B436" s="78">
        <v>80018</v>
      </c>
      <c r="C436" s="79">
        <v>1393</v>
      </c>
      <c r="D436">
        <v>220</v>
      </c>
    </row>
    <row r="437" spans="1:4" x14ac:dyDescent="0.25">
      <c r="A437" t="s">
        <v>399</v>
      </c>
      <c r="B437" s="78">
        <v>34280</v>
      </c>
      <c r="C437" s="79">
        <v>1272</v>
      </c>
      <c r="D437">
        <v>233</v>
      </c>
    </row>
    <row r="438" spans="1:4" x14ac:dyDescent="0.25">
      <c r="A438" t="s">
        <v>400</v>
      </c>
      <c r="B438" s="78">
        <v>99067</v>
      </c>
      <c r="C438" s="79">
        <v>580</v>
      </c>
      <c r="D438">
        <v>117</v>
      </c>
    </row>
    <row r="439" spans="1:4" x14ac:dyDescent="0.25">
      <c r="A439" t="s">
        <v>401</v>
      </c>
      <c r="B439" s="78">
        <v>93485</v>
      </c>
      <c r="C439" s="79">
        <v>494</v>
      </c>
      <c r="D439">
        <v>195</v>
      </c>
    </row>
    <row r="440" spans="1:4" x14ac:dyDescent="0.25">
      <c r="A440" t="s">
        <v>965</v>
      </c>
      <c r="B440" s="78">
        <v>32957</v>
      </c>
      <c r="C440" s="79">
        <v>1541</v>
      </c>
      <c r="D440">
        <v>49</v>
      </c>
    </row>
    <row r="441" spans="1:4" x14ac:dyDescent="0.25">
      <c r="A441" t="s">
        <v>966</v>
      </c>
      <c r="B441" s="78">
        <v>32958</v>
      </c>
      <c r="C441" s="79">
        <v>1473</v>
      </c>
      <c r="D441">
        <v>273</v>
      </c>
    </row>
    <row r="442" spans="1:4" x14ac:dyDescent="0.25">
      <c r="A442" t="s">
        <v>402</v>
      </c>
      <c r="B442" s="78">
        <v>79740</v>
      </c>
      <c r="C442" s="79">
        <v>1042</v>
      </c>
      <c r="D442">
        <v>247</v>
      </c>
    </row>
    <row r="443" spans="1:4" x14ac:dyDescent="0.25">
      <c r="A443" t="s">
        <v>403</v>
      </c>
      <c r="B443" s="78">
        <v>87629</v>
      </c>
      <c r="C443" s="79">
        <v>1034</v>
      </c>
      <c r="D443">
        <v>66</v>
      </c>
    </row>
    <row r="444" spans="1:4" x14ac:dyDescent="0.25">
      <c r="A444" t="s">
        <v>404</v>
      </c>
      <c r="B444" s="78">
        <v>32956</v>
      </c>
      <c r="C444" s="79">
        <v>1436</v>
      </c>
      <c r="D444">
        <v>60</v>
      </c>
    </row>
    <row r="445" spans="1:4" x14ac:dyDescent="0.25">
      <c r="A445" t="s">
        <v>405</v>
      </c>
      <c r="B445" s="78">
        <v>87634</v>
      </c>
      <c r="C445" s="79">
        <v>944</v>
      </c>
      <c r="D445">
        <v>137</v>
      </c>
    </row>
    <row r="446" spans="1:4" x14ac:dyDescent="0.25">
      <c r="A446" t="s">
        <v>406</v>
      </c>
      <c r="B446" s="78">
        <v>93269</v>
      </c>
      <c r="C446" s="79">
        <v>341</v>
      </c>
      <c r="D446">
        <v>170</v>
      </c>
    </row>
    <row r="447" spans="1:4" x14ac:dyDescent="0.25">
      <c r="A447" t="s">
        <v>407</v>
      </c>
      <c r="B447" s="78">
        <v>80029</v>
      </c>
      <c r="C447" s="79">
        <v>685</v>
      </c>
      <c r="D447">
        <v>231</v>
      </c>
    </row>
    <row r="448" spans="1:4" x14ac:dyDescent="0.25">
      <c r="A448" t="s">
        <v>408</v>
      </c>
      <c r="B448" s="78">
        <v>99079</v>
      </c>
      <c r="C448" s="79">
        <v>655</v>
      </c>
      <c r="D448">
        <v>96</v>
      </c>
    </row>
    <row r="449" spans="1:4" x14ac:dyDescent="0.25">
      <c r="A449" t="s">
        <v>409</v>
      </c>
      <c r="B449" s="78">
        <v>106014</v>
      </c>
      <c r="C449" s="79">
        <v>708</v>
      </c>
      <c r="D449">
        <v>109</v>
      </c>
    </row>
    <row r="450" spans="1:4" x14ac:dyDescent="0.25">
      <c r="A450" t="s">
        <v>410</v>
      </c>
      <c r="B450" s="78">
        <v>98126</v>
      </c>
      <c r="C450" s="79">
        <v>168</v>
      </c>
      <c r="D450">
        <v>138</v>
      </c>
    </row>
    <row r="451" spans="1:4" x14ac:dyDescent="0.25">
      <c r="A451" t="s">
        <v>411</v>
      </c>
      <c r="B451" s="78">
        <v>86437</v>
      </c>
      <c r="C451" s="79">
        <v>693</v>
      </c>
      <c r="D451">
        <v>68</v>
      </c>
    </row>
    <row r="452" spans="1:4" x14ac:dyDescent="0.25">
      <c r="A452" t="s">
        <v>412</v>
      </c>
      <c r="B452" s="78">
        <v>96604</v>
      </c>
      <c r="C452" s="79">
        <v>278</v>
      </c>
      <c r="D452">
        <v>153</v>
      </c>
    </row>
    <row r="453" spans="1:4" x14ac:dyDescent="0.25">
      <c r="A453" t="s">
        <v>413</v>
      </c>
      <c r="B453" s="78">
        <v>96603</v>
      </c>
      <c r="C453" s="79">
        <v>80</v>
      </c>
      <c r="D453">
        <v>159</v>
      </c>
    </row>
    <row r="454" spans="1:4" x14ac:dyDescent="0.25">
      <c r="A454" t="s">
        <v>414</v>
      </c>
      <c r="B454" s="78">
        <v>104174</v>
      </c>
      <c r="C454" s="79">
        <v>974</v>
      </c>
      <c r="D454">
        <v>112</v>
      </c>
    </row>
    <row r="455" spans="1:4" x14ac:dyDescent="0.25">
      <c r="A455" t="s">
        <v>911</v>
      </c>
      <c r="B455" s="78">
        <v>109967</v>
      </c>
      <c r="C455" s="79">
        <v>598</v>
      </c>
      <c r="D455">
        <v>143</v>
      </c>
    </row>
    <row r="456" spans="1:4" x14ac:dyDescent="0.25">
      <c r="A456" t="s">
        <v>415</v>
      </c>
      <c r="B456" s="78">
        <v>99068</v>
      </c>
      <c r="C456" s="79">
        <v>978</v>
      </c>
      <c r="D456">
        <v>79</v>
      </c>
    </row>
    <row r="457" spans="1:4" x14ac:dyDescent="0.25">
      <c r="A457" t="s">
        <v>416</v>
      </c>
      <c r="B457" s="78">
        <v>80028</v>
      </c>
      <c r="C457" s="79">
        <v>877</v>
      </c>
      <c r="D457">
        <v>225</v>
      </c>
    </row>
    <row r="458" spans="1:4" x14ac:dyDescent="0.25">
      <c r="A458" t="s">
        <v>417</v>
      </c>
      <c r="B458" s="78">
        <v>98122</v>
      </c>
      <c r="C458" s="79">
        <v>855</v>
      </c>
      <c r="D458">
        <v>107</v>
      </c>
    </row>
    <row r="459" spans="1:4" x14ac:dyDescent="0.25">
      <c r="A459" t="s">
        <v>967</v>
      </c>
      <c r="B459" s="78">
        <v>112784</v>
      </c>
      <c r="C459" s="79">
        <v>1274</v>
      </c>
      <c r="D459">
        <v>83</v>
      </c>
    </row>
    <row r="460" spans="1:4" x14ac:dyDescent="0.25">
      <c r="A460" t="s">
        <v>968</v>
      </c>
      <c r="B460" s="78">
        <v>87661</v>
      </c>
      <c r="C460" s="79">
        <v>1021</v>
      </c>
      <c r="D460">
        <v>88</v>
      </c>
    </row>
    <row r="461" spans="1:4" x14ac:dyDescent="0.25">
      <c r="A461" t="s">
        <v>418</v>
      </c>
      <c r="B461" s="78">
        <v>100270</v>
      </c>
      <c r="C461" s="79">
        <v>911</v>
      </c>
      <c r="D461">
        <v>136</v>
      </c>
    </row>
    <row r="462" spans="1:4" x14ac:dyDescent="0.25">
      <c r="A462" t="s">
        <v>419</v>
      </c>
      <c r="B462" s="78">
        <v>80342</v>
      </c>
      <c r="C462" s="79">
        <v>544</v>
      </c>
      <c r="D462">
        <v>135</v>
      </c>
    </row>
    <row r="463" spans="1:4" x14ac:dyDescent="0.25">
      <c r="A463" t="s">
        <v>420</v>
      </c>
      <c r="B463" s="78">
        <v>80311</v>
      </c>
      <c r="C463" s="79">
        <v>634</v>
      </c>
      <c r="D463">
        <v>194</v>
      </c>
    </row>
    <row r="464" spans="1:4" x14ac:dyDescent="0.25">
      <c r="A464" t="s">
        <v>969</v>
      </c>
      <c r="B464" s="78">
        <v>114505</v>
      </c>
      <c r="C464" s="79">
        <v>610</v>
      </c>
      <c r="D464">
        <v>56</v>
      </c>
    </row>
    <row r="465" spans="1:4" x14ac:dyDescent="0.25">
      <c r="A465" t="s">
        <v>421</v>
      </c>
      <c r="B465" s="78">
        <v>87662</v>
      </c>
      <c r="C465" s="79">
        <v>1440</v>
      </c>
      <c r="D465">
        <v>153</v>
      </c>
    </row>
    <row r="466" spans="1:4" x14ac:dyDescent="0.25">
      <c r="A466" t="s">
        <v>422</v>
      </c>
      <c r="B466" s="78">
        <v>96605</v>
      </c>
      <c r="C466" s="79">
        <v>1297</v>
      </c>
      <c r="D466">
        <v>127</v>
      </c>
    </row>
    <row r="467" spans="1:4" x14ac:dyDescent="0.25">
      <c r="A467" t="s">
        <v>423</v>
      </c>
      <c r="B467" s="78">
        <v>87658</v>
      </c>
      <c r="C467" s="79">
        <v>943</v>
      </c>
      <c r="D467">
        <v>158</v>
      </c>
    </row>
    <row r="468" spans="1:4" x14ac:dyDescent="0.25">
      <c r="A468" t="s">
        <v>424</v>
      </c>
      <c r="B468" s="78">
        <v>87602</v>
      </c>
      <c r="C468" s="79">
        <v>730</v>
      </c>
      <c r="D468">
        <v>118</v>
      </c>
    </row>
    <row r="469" spans="1:4" x14ac:dyDescent="0.25">
      <c r="A469" t="s">
        <v>425</v>
      </c>
      <c r="B469" s="78">
        <v>105461</v>
      </c>
      <c r="C469" s="79">
        <v>598</v>
      </c>
      <c r="D469">
        <v>131</v>
      </c>
    </row>
    <row r="470" spans="1:4" x14ac:dyDescent="0.25">
      <c r="A470" t="s">
        <v>426</v>
      </c>
      <c r="B470" s="78">
        <v>96599</v>
      </c>
      <c r="C470" s="79">
        <v>281</v>
      </c>
      <c r="D470">
        <v>143</v>
      </c>
    </row>
    <row r="471" spans="1:4" x14ac:dyDescent="0.25">
      <c r="A471" t="s">
        <v>427</v>
      </c>
      <c r="B471" s="78">
        <v>107342</v>
      </c>
      <c r="C471" s="79">
        <v>910</v>
      </c>
      <c r="D471">
        <v>113</v>
      </c>
    </row>
    <row r="472" spans="1:4" x14ac:dyDescent="0.25">
      <c r="A472" t="s">
        <v>428</v>
      </c>
      <c r="B472" s="78">
        <v>106082</v>
      </c>
      <c r="C472" s="79">
        <v>602</v>
      </c>
      <c r="D472">
        <v>142</v>
      </c>
    </row>
    <row r="473" spans="1:4" x14ac:dyDescent="0.25">
      <c r="A473" t="s">
        <v>429</v>
      </c>
      <c r="B473" s="78">
        <v>87666</v>
      </c>
      <c r="C473" s="79">
        <v>977</v>
      </c>
      <c r="D473">
        <v>119</v>
      </c>
    </row>
    <row r="474" spans="1:4" x14ac:dyDescent="0.25">
      <c r="A474" t="s">
        <v>430</v>
      </c>
      <c r="B474" s="78">
        <v>87621</v>
      </c>
      <c r="C474" s="79">
        <v>1320</v>
      </c>
      <c r="D474">
        <v>184</v>
      </c>
    </row>
    <row r="475" spans="1:4" x14ac:dyDescent="0.25">
      <c r="A475" t="s">
        <v>970</v>
      </c>
      <c r="B475" s="78">
        <v>111665</v>
      </c>
      <c r="C475" s="79">
        <v>327</v>
      </c>
      <c r="D475">
        <v>133</v>
      </c>
    </row>
    <row r="476" spans="1:4" x14ac:dyDescent="0.25">
      <c r="A476" t="s">
        <v>431</v>
      </c>
      <c r="B476" s="78">
        <v>87620</v>
      </c>
      <c r="C476" s="79">
        <v>853</v>
      </c>
      <c r="D476">
        <v>264</v>
      </c>
    </row>
    <row r="477" spans="1:4" x14ac:dyDescent="0.25">
      <c r="A477" t="s">
        <v>432</v>
      </c>
      <c r="B477" s="78">
        <v>80197</v>
      </c>
      <c r="C477" s="79">
        <v>843</v>
      </c>
      <c r="D477">
        <v>189</v>
      </c>
    </row>
    <row r="478" spans="1:4" x14ac:dyDescent="0.25">
      <c r="A478" t="s">
        <v>433</v>
      </c>
      <c r="B478" s="78">
        <v>99077</v>
      </c>
      <c r="C478" s="79">
        <v>496</v>
      </c>
      <c r="D478">
        <v>138</v>
      </c>
    </row>
    <row r="479" spans="1:4" x14ac:dyDescent="0.25">
      <c r="A479" t="s">
        <v>434</v>
      </c>
      <c r="B479" s="78">
        <v>80012</v>
      </c>
      <c r="C479" s="79">
        <v>748</v>
      </c>
      <c r="D479">
        <v>263</v>
      </c>
    </row>
    <row r="480" spans="1:4" x14ac:dyDescent="0.25">
      <c r="A480" t="s">
        <v>435</v>
      </c>
      <c r="B480" s="78">
        <v>87622</v>
      </c>
      <c r="C480" s="79">
        <v>1132</v>
      </c>
      <c r="D480">
        <v>126</v>
      </c>
    </row>
    <row r="481" spans="1:4" x14ac:dyDescent="0.25">
      <c r="A481" t="s">
        <v>912</v>
      </c>
      <c r="B481" s="78">
        <v>110340</v>
      </c>
      <c r="C481" s="79">
        <v>260</v>
      </c>
      <c r="D481">
        <v>126</v>
      </c>
    </row>
    <row r="482" spans="1:4" x14ac:dyDescent="0.25">
      <c r="A482" t="s">
        <v>436</v>
      </c>
      <c r="B482" s="78">
        <v>32942</v>
      </c>
      <c r="C482" s="79">
        <v>622</v>
      </c>
      <c r="D482">
        <v>278</v>
      </c>
    </row>
    <row r="483" spans="1:4" x14ac:dyDescent="0.25">
      <c r="A483" t="s">
        <v>437</v>
      </c>
      <c r="B483" s="78">
        <v>99070</v>
      </c>
      <c r="C483" s="79">
        <v>648</v>
      </c>
      <c r="D483">
        <v>142</v>
      </c>
    </row>
    <row r="484" spans="1:4" x14ac:dyDescent="0.25">
      <c r="A484" t="s">
        <v>438</v>
      </c>
      <c r="B484" s="78">
        <v>93273</v>
      </c>
      <c r="C484" s="79">
        <v>188</v>
      </c>
      <c r="D484">
        <v>156</v>
      </c>
    </row>
    <row r="485" spans="1:4" x14ac:dyDescent="0.25">
      <c r="A485" t="s">
        <v>439</v>
      </c>
      <c r="B485" s="78">
        <v>99078</v>
      </c>
      <c r="C485" s="79">
        <v>769</v>
      </c>
      <c r="D485">
        <v>103</v>
      </c>
    </row>
    <row r="486" spans="1:4" x14ac:dyDescent="0.25">
      <c r="A486" t="s">
        <v>440</v>
      </c>
      <c r="B486" s="78">
        <v>24736</v>
      </c>
      <c r="C486" s="79">
        <v>1697</v>
      </c>
      <c r="D486">
        <v>84</v>
      </c>
    </row>
    <row r="487" spans="1:4" x14ac:dyDescent="0.25">
      <c r="A487" t="s">
        <v>441</v>
      </c>
      <c r="B487" s="78">
        <v>32939</v>
      </c>
      <c r="C487" s="79">
        <v>676</v>
      </c>
      <c r="D487">
        <v>274</v>
      </c>
    </row>
    <row r="488" spans="1:4" x14ac:dyDescent="0.25">
      <c r="A488" t="s">
        <v>442</v>
      </c>
      <c r="B488" s="78">
        <v>98120</v>
      </c>
      <c r="C488" s="79">
        <v>730</v>
      </c>
      <c r="D488">
        <v>55</v>
      </c>
    </row>
    <row r="489" spans="1:4" x14ac:dyDescent="0.25">
      <c r="A489" t="s">
        <v>443</v>
      </c>
      <c r="B489" s="78">
        <v>93244</v>
      </c>
      <c r="C489" s="79">
        <v>1090</v>
      </c>
      <c r="D489">
        <v>223</v>
      </c>
    </row>
    <row r="490" spans="1:4" x14ac:dyDescent="0.25">
      <c r="A490" t="s">
        <v>444</v>
      </c>
      <c r="B490" s="78">
        <v>30125</v>
      </c>
      <c r="C490" s="79">
        <v>1472</v>
      </c>
      <c r="D490">
        <v>279</v>
      </c>
    </row>
    <row r="491" spans="1:4" x14ac:dyDescent="0.25">
      <c r="A491" t="s">
        <v>445</v>
      </c>
      <c r="B491" s="78">
        <v>92884</v>
      </c>
      <c r="C491" s="79">
        <v>1444</v>
      </c>
      <c r="D491">
        <v>181</v>
      </c>
    </row>
    <row r="492" spans="1:4" x14ac:dyDescent="0.25">
      <c r="A492" t="s">
        <v>446</v>
      </c>
      <c r="B492" s="78">
        <v>43392</v>
      </c>
      <c r="C492" s="79">
        <v>1950</v>
      </c>
      <c r="D492">
        <v>160</v>
      </c>
    </row>
    <row r="493" spans="1:4" x14ac:dyDescent="0.25">
      <c r="A493" t="s">
        <v>447</v>
      </c>
      <c r="B493" s="78">
        <v>87616</v>
      </c>
      <c r="C493" s="79">
        <v>1884</v>
      </c>
      <c r="D493">
        <v>230</v>
      </c>
    </row>
    <row r="494" spans="1:4" x14ac:dyDescent="0.25">
      <c r="A494" t="s">
        <v>448</v>
      </c>
      <c r="B494" s="78">
        <v>80292</v>
      </c>
      <c r="C494" s="79">
        <v>1536</v>
      </c>
      <c r="D494">
        <v>136</v>
      </c>
    </row>
    <row r="495" spans="1:4" x14ac:dyDescent="0.25">
      <c r="A495" t="s">
        <v>449</v>
      </c>
      <c r="B495" s="78">
        <v>93286</v>
      </c>
      <c r="C495" s="79">
        <v>879</v>
      </c>
      <c r="D495">
        <v>64</v>
      </c>
    </row>
    <row r="496" spans="1:4" x14ac:dyDescent="0.25">
      <c r="A496" t="s">
        <v>450</v>
      </c>
      <c r="B496" s="78">
        <v>80182</v>
      </c>
      <c r="C496" s="79">
        <v>1318</v>
      </c>
      <c r="D496">
        <v>89</v>
      </c>
    </row>
    <row r="497" spans="1:4" x14ac:dyDescent="0.25">
      <c r="A497" t="s">
        <v>451</v>
      </c>
      <c r="B497" s="78">
        <v>93243</v>
      </c>
      <c r="C497" s="79">
        <v>1231</v>
      </c>
      <c r="D497">
        <v>195</v>
      </c>
    </row>
    <row r="498" spans="1:4" x14ac:dyDescent="0.25">
      <c r="A498" t="s">
        <v>452</v>
      </c>
      <c r="B498" s="78">
        <v>87601</v>
      </c>
      <c r="C498" s="79">
        <v>1584</v>
      </c>
      <c r="D498">
        <v>274</v>
      </c>
    </row>
    <row r="499" spans="1:4" x14ac:dyDescent="0.25">
      <c r="A499" t="s">
        <v>453</v>
      </c>
      <c r="B499" s="78">
        <v>93440</v>
      </c>
      <c r="C499" s="79">
        <v>727</v>
      </c>
      <c r="D499">
        <v>52</v>
      </c>
    </row>
    <row r="500" spans="1:4" x14ac:dyDescent="0.25">
      <c r="A500" t="s">
        <v>971</v>
      </c>
      <c r="B500" s="78">
        <v>114499</v>
      </c>
      <c r="C500" s="79">
        <v>267</v>
      </c>
      <c r="D500">
        <v>72</v>
      </c>
    </row>
    <row r="501" spans="1:4" x14ac:dyDescent="0.25">
      <c r="A501" t="s">
        <v>454</v>
      </c>
      <c r="B501" s="78">
        <v>93277</v>
      </c>
      <c r="C501" s="79">
        <v>280</v>
      </c>
      <c r="D501">
        <v>168</v>
      </c>
    </row>
    <row r="502" spans="1:4" x14ac:dyDescent="0.25">
      <c r="A502" t="s">
        <v>455</v>
      </c>
      <c r="B502" s="78">
        <v>93963</v>
      </c>
      <c r="C502" s="79">
        <v>1279</v>
      </c>
      <c r="D502">
        <v>167</v>
      </c>
    </row>
    <row r="503" spans="1:4" x14ac:dyDescent="0.25">
      <c r="A503" t="s">
        <v>456</v>
      </c>
      <c r="B503" s="78">
        <v>90661</v>
      </c>
      <c r="C503" s="79">
        <v>497</v>
      </c>
      <c r="D503">
        <v>55</v>
      </c>
    </row>
    <row r="504" spans="1:4" x14ac:dyDescent="0.25">
      <c r="A504" t="s">
        <v>457</v>
      </c>
      <c r="B504" s="78">
        <v>98119</v>
      </c>
      <c r="C504" s="79">
        <v>76</v>
      </c>
      <c r="D504">
        <v>140</v>
      </c>
    </row>
    <row r="505" spans="1:4" x14ac:dyDescent="0.25">
      <c r="A505" t="s">
        <v>458</v>
      </c>
      <c r="B505" s="78">
        <v>106840</v>
      </c>
      <c r="C505" s="79">
        <v>721</v>
      </c>
      <c r="D505">
        <v>166</v>
      </c>
    </row>
    <row r="506" spans="1:4" x14ac:dyDescent="0.25">
      <c r="A506" t="s">
        <v>459</v>
      </c>
      <c r="B506" s="78">
        <v>92968</v>
      </c>
      <c r="C506" s="79">
        <v>830</v>
      </c>
      <c r="D506">
        <v>204</v>
      </c>
    </row>
    <row r="507" spans="1:4" x14ac:dyDescent="0.25">
      <c r="A507" t="s">
        <v>460</v>
      </c>
      <c r="B507" s="78">
        <v>93274</v>
      </c>
      <c r="C507" s="79">
        <v>456</v>
      </c>
      <c r="D507">
        <v>117</v>
      </c>
    </row>
    <row r="508" spans="1:4" x14ac:dyDescent="0.25">
      <c r="A508" t="s">
        <v>460</v>
      </c>
      <c r="B508" s="78">
        <v>104533</v>
      </c>
      <c r="C508" s="79">
        <v>452</v>
      </c>
      <c r="D508">
        <v>112</v>
      </c>
    </row>
    <row r="509" spans="1:4" x14ac:dyDescent="0.25">
      <c r="A509" t="s">
        <v>461</v>
      </c>
      <c r="B509" s="78">
        <v>100200</v>
      </c>
      <c r="C509" s="79">
        <v>945</v>
      </c>
      <c r="D509">
        <v>68</v>
      </c>
    </row>
    <row r="510" spans="1:4" x14ac:dyDescent="0.25">
      <c r="A510" t="s">
        <v>972</v>
      </c>
      <c r="B510" s="78">
        <v>111661</v>
      </c>
      <c r="C510" s="79">
        <v>135</v>
      </c>
      <c r="D510">
        <v>86</v>
      </c>
    </row>
    <row r="511" spans="1:4" x14ac:dyDescent="0.25">
      <c r="A511" t="s">
        <v>462</v>
      </c>
      <c r="B511" s="78">
        <v>93245</v>
      </c>
      <c r="C511" s="79">
        <v>1192</v>
      </c>
      <c r="D511">
        <v>58</v>
      </c>
    </row>
    <row r="512" spans="1:4" x14ac:dyDescent="0.25">
      <c r="A512" t="s">
        <v>463</v>
      </c>
      <c r="B512" s="78">
        <v>92970</v>
      </c>
      <c r="C512" s="79">
        <v>506</v>
      </c>
      <c r="D512">
        <v>248</v>
      </c>
    </row>
    <row r="513" spans="1:4" x14ac:dyDescent="0.25">
      <c r="A513" t="s">
        <v>464</v>
      </c>
      <c r="B513" s="78">
        <v>24717</v>
      </c>
      <c r="C513" s="79">
        <v>1567</v>
      </c>
      <c r="D513">
        <v>245</v>
      </c>
    </row>
    <row r="514" spans="1:4" x14ac:dyDescent="0.25">
      <c r="A514" t="s">
        <v>465</v>
      </c>
      <c r="B514" s="78">
        <v>87664</v>
      </c>
      <c r="C514" s="79">
        <v>791</v>
      </c>
      <c r="D514">
        <v>219</v>
      </c>
    </row>
    <row r="515" spans="1:4" x14ac:dyDescent="0.25">
      <c r="A515" t="s">
        <v>913</v>
      </c>
      <c r="B515" s="78">
        <v>109731</v>
      </c>
      <c r="C515" s="79">
        <v>638</v>
      </c>
      <c r="D515">
        <v>93</v>
      </c>
    </row>
    <row r="516" spans="1:4" x14ac:dyDescent="0.25">
      <c r="A516" t="s">
        <v>466</v>
      </c>
      <c r="B516" s="78">
        <v>80203</v>
      </c>
      <c r="C516" s="79">
        <v>553</v>
      </c>
      <c r="D516">
        <v>218</v>
      </c>
    </row>
    <row r="517" spans="1:4" x14ac:dyDescent="0.25">
      <c r="A517" t="s">
        <v>467</v>
      </c>
      <c r="B517" s="78">
        <v>106020</v>
      </c>
      <c r="C517" s="79">
        <v>1480</v>
      </c>
      <c r="D517">
        <v>156</v>
      </c>
    </row>
    <row r="518" spans="1:4" x14ac:dyDescent="0.25">
      <c r="A518" t="s">
        <v>468</v>
      </c>
      <c r="B518" s="78">
        <v>92889</v>
      </c>
      <c r="C518" s="79">
        <v>750</v>
      </c>
      <c r="D518">
        <v>210</v>
      </c>
    </row>
    <row r="519" spans="1:4" x14ac:dyDescent="0.25">
      <c r="A519" t="s">
        <v>469</v>
      </c>
      <c r="B519" s="78">
        <v>99076</v>
      </c>
      <c r="C519" s="79">
        <v>1076</v>
      </c>
      <c r="D519">
        <v>65</v>
      </c>
    </row>
    <row r="520" spans="1:4" x14ac:dyDescent="0.25">
      <c r="A520" t="s">
        <v>470</v>
      </c>
      <c r="B520" s="78">
        <v>87625</v>
      </c>
      <c r="C520" s="79">
        <v>925</v>
      </c>
      <c r="D520">
        <v>63</v>
      </c>
    </row>
    <row r="521" spans="1:4" x14ac:dyDescent="0.25">
      <c r="A521" t="s">
        <v>973</v>
      </c>
      <c r="B521" s="78">
        <v>112618</v>
      </c>
      <c r="C521" s="79">
        <v>2048</v>
      </c>
      <c r="D521">
        <v>125</v>
      </c>
    </row>
    <row r="522" spans="1:4" x14ac:dyDescent="0.25">
      <c r="A522" t="s">
        <v>974</v>
      </c>
      <c r="B522" s="78">
        <v>114498</v>
      </c>
      <c r="C522" s="79">
        <v>750</v>
      </c>
      <c r="D522">
        <v>59</v>
      </c>
    </row>
    <row r="523" spans="1:4" x14ac:dyDescent="0.25">
      <c r="A523" t="s">
        <v>471</v>
      </c>
      <c r="B523" s="78">
        <v>106016</v>
      </c>
      <c r="C523" s="79">
        <v>772</v>
      </c>
      <c r="D523">
        <v>159</v>
      </c>
    </row>
    <row r="524" spans="1:4" x14ac:dyDescent="0.25">
      <c r="A524" t="s">
        <v>975</v>
      </c>
      <c r="B524" s="78">
        <v>89708</v>
      </c>
      <c r="C524" s="79">
        <v>1330</v>
      </c>
      <c r="D524">
        <v>64</v>
      </c>
    </row>
    <row r="525" spans="1:4" x14ac:dyDescent="0.25">
      <c r="A525" t="s">
        <v>472</v>
      </c>
      <c r="B525" s="78">
        <v>87609</v>
      </c>
      <c r="C525" s="79">
        <v>877</v>
      </c>
      <c r="D525">
        <v>67</v>
      </c>
    </row>
    <row r="526" spans="1:4" x14ac:dyDescent="0.25">
      <c r="A526" t="s">
        <v>976</v>
      </c>
      <c r="B526" s="78">
        <v>111653</v>
      </c>
      <c r="C526" s="79">
        <v>1184</v>
      </c>
      <c r="D526">
        <v>86</v>
      </c>
    </row>
    <row r="527" spans="1:4" x14ac:dyDescent="0.25">
      <c r="A527" t="s">
        <v>473</v>
      </c>
      <c r="B527" s="78">
        <v>32932</v>
      </c>
      <c r="C527" s="79">
        <v>1250</v>
      </c>
      <c r="D527">
        <v>74</v>
      </c>
    </row>
    <row r="528" spans="1:4" x14ac:dyDescent="0.25">
      <c r="A528" t="s">
        <v>474</v>
      </c>
      <c r="B528" s="78">
        <v>79712</v>
      </c>
      <c r="C528" s="79">
        <v>1543</v>
      </c>
      <c r="D528">
        <v>205</v>
      </c>
    </row>
    <row r="529" spans="1:4" x14ac:dyDescent="0.25">
      <c r="A529" t="s">
        <v>475</v>
      </c>
      <c r="B529" s="78">
        <v>105458</v>
      </c>
      <c r="C529" s="79">
        <v>815</v>
      </c>
      <c r="D529">
        <v>146</v>
      </c>
    </row>
    <row r="530" spans="1:4" x14ac:dyDescent="0.25">
      <c r="A530" t="s">
        <v>476</v>
      </c>
      <c r="B530" s="78">
        <v>87668</v>
      </c>
      <c r="C530" s="79">
        <v>1260</v>
      </c>
      <c r="D530">
        <v>209</v>
      </c>
    </row>
    <row r="531" spans="1:4" x14ac:dyDescent="0.25">
      <c r="A531" t="s">
        <v>477</v>
      </c>
      <c r="B531" s="78">
        <v>105807</v>
      </c>
      <c r="C531" s="79">
        <v>750</v>
      </c>
      <c r="D531">
        <v>271</v>
      </c>
    </row>
    <row r="532" spans="1:4" x14ac:dyDescent="0.25">
      <c r="A532" t="s">
        <v>977</v>
      </c>
      <c r="B532" s="78">
        <v>114504</v>
      </c>
      <c r="C532" s="79">
        <v>574</v>
      </c>
      <c r="D532">
        <v>66</v>
      </c>
    </row>
    <row r="533" spans="1:4" x14ac:dyDescent="0.25">
      <c r="A533" t="s">
        <v>478</v>
      </c>
      <c r="B533" s="78">
        <v>32928</v>
      </c>
      <c r="C533" s="79">
        <v>1171</v>
      </c>
      <c r="D533">
        <v>273</v>
      </c>
    </row>
    <row r="534" spans="1:4" x14ac:dyDescent="0.25">
      <c r="A534" t="s">
        <v>479</v>
      </c>
      <c r="B534" s="78">
        <v>79700</v>
      </c>
      <c r="C534" s="79">
        <v>932</v>
      </c>
      <c r="D534">
        <v>113</v>
      </c>
    </row>
    <row r="535" spans="1:4" x14ac:dyDescent="0.25">
      <c r="A535" t="s">
        <v>480</v>
      </c>
      <c r="B535" s="78">
        <v>79727</v>
      </c>
      <c r="C535" s="79">
        <v>1155</v>
      </c>
      <c r="D535">
        <v>247</v>
      </c>
    </row>
    <row r="536" spans="1:4" x14ac:dyDescent="0.25">
      <c r="A536" t="s">
        <v>978</v>
      </c>
      <c r="B536" s="78">
        <v>111992</v>
      </c>
      <c r="C536" s="79">
        <v>283</v>
      </c>
      <c r="D536">
        <v>160</v>
      </c>
    </row>
    <row r="537" spans="1:4" x14ac:dyDescent="0.25">
      <c r="A537" t="s">
        <v>481</v>
      </c>
      <c r="B537" s="78">
        <v>106845</v>
      </c>
      <c r="C537" s="79">
        <v>533</v>
      </c>
      <c r="D537">
        <v>137</v>
      </c>
    </row>
    <row r="538" spans="1:4" x14ac:dyDescent="0.25">
      <c r="A538" t="s">
        <v>482</v>
      </c>
      <c r="B538" s="78">
        <v>92838</v>
      </c>
      <c r="C538" s="79">
        <v>709</v>
      </c>
      <c r="D538">
        <v>50</v>
      </c>
    </row>
    <row r="539" spans="1:4" x14ac:dyDescent="0.25">
      <c r="A539" t="s">
        <v>979</v>
      </c>
      <c r="B539" s="78">
        <v>92837</v>
      </c>
      <c r="C539" s="79">
        <v>1373</v>
      </c>
      <c r="D539">
        <v>51</v>
      </c>
    </row>
    <row r="540" spans="1:4" x14ac:dyDescent="0.25">
      <c r="A540" t="s">
        <v>483</v>
      </c>
      <c r="B540" s="78">
        <v>87628</v>
      </c>
      <c r="C540" s="79">
        <v>897</v>
      </c>
      <c r="D540">
        <v>107</v>
      </c>
    </row>
    <row r="541" spans="1:4" x14ac:dyDescent="0.25">
      <c r="A541" t="s">
        <v>484</v>
      </c>
      <c r="B541" s="78">
        <v>87595</v>
      </c>
      <c r="C541" s="79">
        <v>767</v>
      </c>
      <c r="D541">
        <v>225</v>
      </c>
    </row>
    <row r="542" spans="1:4" x14ac:dyDescent="0.25">
      <c r="A542" t="s">
        <v>485</v>
      </c>
      <c r="B542" s="78">
        <v>106842</v>
      </c>
      <c r="C542" s="79">
        <v>643</v>
      </c>
      <c r="D542">
        <v>152</v>
      </c>
    </row>
    <row r="543" spans="1:4" x14ac:dyDescent="0.25">
      <c r="A543" t="s">
        <v>486</v>
      </c>
      <c r="B543" s="78">
        <v>93486</v>
      </c>
      <c r="C543" s="79">
        <v>377</v>
      </c>
      <c r="D543">
        <v>216</v>
      </c>
    </row>
    <row r="544" spans="1:4" x14ac:dyDescent="0.25">
      <c r="A544" t="s">
        <v>980</v>
      </c>
      <c r="B544" s="78">
        <v>111657</v>
      </c>
      <c r="C544" s="79">
        <v>248</v>
      </c>
      <c r="D544">
        <v>103</v>
      </c>
    </row>
    <row r="545" spans="1:4" x14ac:dyDescent="0.25">
      <c r="A545" t="s">
        <v>981</v>
      </c>
      <c r="B545" s="78">
        <v>114503</v>
      </c>
      <c r="C545" s="79">
        <v>142</v>
      </c>
      <c r="D545">
        <v>83</v>
      </c>
    </row>
    <row r="546" spans="1:4" x14ac:dyDescent="0.25">
      <c r="A546" t="s">
        <v>487</v>
      </c>
      <c r="B546" s="78">
        <v>92302</v>
      </c>
      <c r="C546" s="79">
        <v>861</v>
      </c>
      <c r="D546">
        <v>123</v>
      </c>
    </row>
    <row r="547" spans="1:4" x14ac:dyDescent="0.25">
      <c r="A547" t="s">
        <v>488</v>
      </c>
      <c r="B547" s="78">
        <v>92971</v>
      </c>
      <c r="C547" s="79">
        <v>883</v>
      </c>
      <c r="D547">
        <v>64</v>
      </c>
    </row>
    <row r="548" spans="1:4" x14ac:dyDescent="0.25">
      <c r="A548" t="s">
        <v>489</v>
      </c>
      <c r="B548" s="78">
        <v>93285</v>
      </c>
      <c r="C548" s="79">
        <v>496</v>
      </c>
      <c r="D548">
        <v>68</v>
      </c>
    </row>
    <row r="549" spans="1:4" x14ac:dyDescent="0.25">
      <c r="A549" t="s">
        <v>490</v>
      </c>
      <c r="B549" s="78">
        <v>32920</v>
      </c>
      <c r="C549" s="79">
        <v>681</v>
      </c>
      <c r="D549">
        <v>115</v>
      </c>
    </row>
    <row r="550" spans="1:4" x14ac:dyDescent="0.25">
      <c r="A550" t="s">
        <v>491</v>
      </c>
      <c r="B550" s="78">
        <v>87643</v>
      </c>
      <c r="C550" s="79">
        <v>1404</v>
      </c>
      <c r="D550">
        <v>261</v>
      </c>
    </row>
    <row r="551" spans="1:4" x14ac:dyDescent="0.25">
      <c r="A551" t="s">
        <v>492</v>
      </c>
      <c r="B551" s="78">
        <v>87618</v>
      </c>
      <c r="C551" s="79">
        <v>689</v>
      </c>
      <c r="D551">
        <v>185</v>
      </c>
    </row>
    <row r="552" spans="1:4" x14ac:dyDescent="0.25">
      <c r="A552" t="s">
        <v>493</v>
      </c>
      <c r="B552" s="78">
        <v>30179</v>
      </c>
      <c r="C552" s="79">
        <v>1301</v>
      </c>
      <c r="D552">
        <v>233</v>
      </c>
    </row>
    <row r="553" spans="1:4" x14ac:dyDescent="0.25">
      <c r="A553" t="s">
        <v>494</v>
      </c>
      <c r="B553" s="78">
        <v>99071</v>
      </c>
      <c r="C553" s="79">
        <v>757</v>
      </c>
      <c r="D553">
        <v>107</v>
      </c>
    </row>
    <row r="554" spans="1:4" x14ac:dyDescent="0.25">
      <c r="A554" t="s">
        <v>495</v>
      </c>
      <c r="B554" s="78">
        <v>32916</v>
      </c>
      <c r="C554" s="79">
        <v>363</v>
      </c>
      <c r="D554">
        <v>119</v>
      </c>
    </row>
    <row r="555" spans="1:4" x14ac:dyDescent="0.25">
      <c r="A555" t="s">
        <v>496</v>
      </c>
      <c r="B555" s="78">
        <v>32912</v>
      </c>
      <c r="C555" s="79">
        <v>1378</v>
      </c>
      <c r="D555">
        <v>51</v>
      </c>
    </row>
    <row r="556" spans="1:4" x14ac:dyDescent="0.25">
      <c r="A556" t="s">
        <v>497</v>
      </c>
      <c r="B556" s="78">
        <v>93064</v>
      </c>
      <c r="C556" s="79">
        <v>1113</v>
      </c>
      <c r="D556">
        <v>66</v>
      </c>
    </row>
    <row r="557" spans="1:4" x14ac:dyDescent="0.25">
      <c r="A557" t="s">
        <v>498</v>
      </c>
      <c r="B557" s="78">
        <v>87644</v>
      </c>
      <c r="C557" s="79">
        <v>1244</v>
      </c>
      <c r="D557">
        <v>146</v>
      </c>
    </row>
    <row r="558" spans="1:4" x14ac:dyDescent="0.25">
      <c r="A558" t="s">
        <v>499</v>
      </c>
      <c r="B558" s="78">
        <v>93272</v>
      </c>
      <c r="C558" s="79">
        <v>868</v>
      </c>
      <c r="D558">
        <v>137</v>
      </c>
    </row>
    <row r="559" spans="1:4" x14ac:dyDescent="0.25">
      <c r="A559" t="s">
        <v>982</v>
      </c>
      <c r="B559" s="78">
        <v>114067</v>
      </c>
      <c r="C559" s="79">
        <v>535</v>
      </c>
      <c r="D559">
        <v>125</v>
      </c>
    </row>
    <row r="560" spans="1:4" x14ac:dyDescent="0.25">
      <c r="A560" t="s">
        <v>983</v>
      </c>
      <c r="B560" s="78">
        <v>112149</v>
      </c>
      <c r="C560" s="79">
        <v>1091</v>
      </c>
      <c r="D560">
        <v>50</v>
      </c>
    </row>
    <row r="561" spans="1:4" x14ac:dyDescent="0.25">
      <c r="A561" t="s">
        <v>984</v>
      </c>
      <c r="B561" s="78">
        <v>112162</v>
      </c>
      <c r="C561" s="79">
        <v>283</v>
      </c>
      <c r="D561">
        <v>107</v>
      </c>
    </row>
    <row r="562" spans="1:4" x14ac:dyDescent="0.25">
      <c r="A562" t="s">
        <v>500</v>
      </c>
      <c r="B562" s="78">
        <v>106543</v>
      </c>
      <c r="C562" s="79">
        <v>904</v>
      </c>
      <c r="D562">
        <v>53</v>
      </c>
    </row>
    <row r="563" spans="1:4" x14ac:dyDescent="0.25">
      <c r="A563" t="s">
        <v>501</v>
      </c>
      <c r="B563" s="78">
        <v>104297</v>
      </c>
      <c r="C563" s="79">
        <v>523</v>
      </c>
      <c r="D563">
        <v>55</v>
      </c>
    </row>
    <row r="564" spans="1:4" x14ac:dyDescent="0.25">
      <c r="A564" t="s">
        <v>502</v>
      </c>
      <c r="B564" s="78">
        <v>106838</v>
      </c>
      <c r="C564" s="79">
        <v>917</v>
      </c>
      <c r="D564">
        <v>129</v>
      </c>
    </row>
    <row r="565" spans="1:4" x14ac:dyDescent="0.25">
      <c r="A565" t="s">
        <v>503</v>
      </c>
      <c r="B565" s="78">
        <v>101607</v>
      </c>
      <c r="C565" s="79">
        <v>962</v>
      </c>
      <c r="D565">
        <v>151</v>
      </c>
    </row>
    <row r="566" spans="1:4" x14ac:dyDescent="0.25">
      <c r="A566" t="s">
        <v>504</v>
      </c>
      <c r="B566" s="78">
        <v>30118</v>
      </c>
      <c r="C566" s="79">
        <v>1438</v>
      </c>
      <c r="D566">
        <v>203</v>
      </c>
    </row>
    <row r="567" spans="1:4" x14ac:dyDescent="0.25">
      <c r="A567" t="s">
        <v>985</v>
      </c>
      <c r="B567" s="78">
        <v>109422</v>
      </c>
      <c r="C567" s="79">
        <v>365</v>
      </c>
      <c r="D567">
        <v>58</v>
      </c>
    </row>
    <row r="568" spans="1:4" x14ac:dyDescent="0.25">
      <c r="A568" t="s">
        <v>505</v>
      </c>
      <c r="B568" s="78">
        <v>104170</v>
      </c>
      <c r="C568" s="79">
        <v>791</v>
      </c>
      <c r="D568">
        <v>59</v>
      </c>
    </row>
    <row r="569" spans="1:4" x14ac:dyDescent="0.25">
      <c r="A569" t="s">
        <v>986</v>
      </c>
      <c r="B569" s="78">
        <v>111663</v>
      </c>
      <c r="C569" s="79">
        <v>536</v>
      </c>
      <c r="D569">
        <v>125</v>
      </c>
    </row>
    <row r="570" spans="1:4" x14ac:dyDescent="0.25">
      <c r="A570" t="s">
        <v>506</v>
      </c>
      <c r="B570" s="78">
        <v>104177</v>
      </c>
      <c r="C570" s="79">
        <v>315</v>
      </c>
      <c r="D570">
        <v>110</v>
      </c>
    </row>
    <row r="571" spans="1:4" x14ac:dyDescent="0.25">
      <c r="A571" t="s">
        <v>507</v>
      </c>
      <c r="B571" s="78">
        <v>94092</v>
      </c>
      <c r="C571" s="79">
        <v>687</v>
      </c>
      <c r="D571">
        <v>206</v>
      </c>
    </row>
    <row r="572" spans="1:4" x14ac:dyDescent="0.25">
      <c r="A572" t="s">
        <v>987</v>
      </c>
      <c r="B572" s="78">
        <v>112820</v>
      </c>
      <c r="C572" s="79">
        <v>890</v>
      </c>
      <c r="D572">
        <v>94</v>
      </c>
    </row>
    <row r="573" spans="1:4" x14ac:dyDescent="0.25">
      <c r="A573" t="s">
        <v>508</v>
      </c>
      <c r="B573" s="78">
        <v>80196</v>
      </c>
      <c r="C573" s="79">
        <v>835</v>
      </c>
      <c r="D573">
        <v>195</v>
      </c>
    </row>
    <row r="574" spans="1:4" x14ac:dyDescent="0.25">
      <c r="A574" t="s">
        <v>509</v>
      </c>
      <c r="B574" s="78">
        <v>95451</v>
      </c>
      <c r="C574" s="79">
        <v>1098</v>
      </c>
      <c r="D574">
        <v>48</v>
      </c>
    </row>
    <row r="575" spans="1:4" x14ac:dyDescent="0.25">
      <c r="A575" t="s">
        <v>988</v>
      </c>
      <c r="B575" s="78">
        <v>111941</v>
      </c>
      <c r="C575" s="79">
        <v>1150</v>
      </c>
      <c r="D575">
        <v>103</v>
      </c>
    </row>
    <row r="576" spans="1:4" x14ac:dyDescent="0.25">
      <c r="A576" t="s">
        <v>510</v>
      </c>
      <c r="B576" s="78">
        <v>92861</v>
      </c>
      <c r="C576" s="79">
        <v>1113</v>
      </c>
      <c r="D576">
        <v>136</v>
      </c>
    </row>
    <row r="577" spans="1:4" x14ac:dyDescent="0.25">
      <c r="A577" t="s">
        <v>511</v>
      </c>
      <c r="B577" s="78">
        <v>82162</v>
      </c>
      <c r="C577" s="79">
        <v>953</v>
      </c>
      <c r="D577">
        <v>102</v>
      </c>
    </row>
    <row r="578" spans="1:4" x14ac:dyDescent="0.25">
      <c r="A578" t="s">
        <v>914</v>
      </c>
      <c r="B578" s="78">
        <v>109887</v>
      </c>
      <c r="C578" s="79">
        <v>355</v>
      </c>
      <c r="D578">
        <v>61</v>
      </c>
    </row>
    <row r="579" spans="1:4" x14ac:dyDescent="0.25">
      <c r="A579" t="s">
        <v>512</v>
      </c>
      <c r="B579" s="78">
        <v>32908</v>
      </c>
      <c r="C579" s="79">
        <v>1613</v>
      </c>
      <c r="D579">
        <v>200</v>
      </c>
    </row>
    <row r="580" spans="1:4" x14ac:dyDescent="0.25">
      <c r="A580" t="s">
        <v>513</v>
      </c>
      <c r="B580" s="78">
        <v>104490</v>
      </c>
      <c r="C580" s="79">
        <v>1438</v>
      </c>
      <c r="D580">
        <v>62</v>
      </c>
    </row>
    <row r="581" spans="1:4" x14ac:dyDescent="0.25">
      <c r="A581" t="s">
        <v>514</v>
      </c>
      <c r="B581" s="78">
        <v>30183</v>
      </c>
      <c r="C581" s="79">
        <v>1558</v>
      </c>
      <c r="D581">
        <v>280</v>
      </c>
    </row>
    <row r="582" spans="1:4" x14ac:dyDescent="0.25">
      <c r="A582" t="s">
        <v>515</v>
      </c>
      <c r="B582" s="78">
        <v>30119</v>
      </c>
      <c r="C582" s="79">
        <v>1406</v>
      </c>
      <c r="D582">
        <v>249</v>
      </c>
    </row>
    <row r="583" spans="1:4" x14ac:dyDescent="0.25">
      <c r="A583" t="s">
        <v>516</v>
      </c>
      <c r="B583" s="78">
        <v>80147</v>
      </c>
      <c r="C583" s="79">
        <v>1330</v>
      </c>
      <c r="D583">
        <v>53</v>
      </c>
    </row>
    <row r="584" spans="1:4" x14ac:dyDescent="0.25">
      <c r="A584" t="s">
        <v>517</v>
      </c>
      <c r="B584" s="78">
        <v>90662</v>
      </c>
      <c r="C584" s="79">
        <v>923</v>
      </c>
      <c r="D584">
        <v>136</v>
      </c>
    </row>
    <row r="585" spans="1:4" x14ac:dyDescent="0.25">
      <c r="A585" t="s">
        <v>518</v>
      </c>
      <c r="B585" s="78">
        <v>92843</v>
      </c>
      <c r="C585" s="79">
        <v>995</v>
      </c>
      <c r="D585">
        <v>133</v>
      </c>
    </row>
    <row r="586" spans="1:4" x14ac:dyDescent="0.25">
      <c r="A586" t="s">
        <v>519</v>
      </c>
      <c r="B586" s="78">
        <v>105465</v>
      </c>
      <c r="C586" s="79">
        <v>739</v>
      </c>
      <c r="D586">
        <v>158</v>
      </c>
    </row>
    <row r="587" spans="1:4" x14ac:dyDescent="0.25">
      <c r="A587" t="s">
        <v>520</v>
      </c>
      <c r="B587" s="78">
        <v>92417</v>
      </c>
      <c r="C587" s="79">
        <v>650</v>
      </c>
      <c r="D587">
        <v>70</v>
      </c>
    </row>
    <row r="588" spans="1:4" x14ac:dyDescent="0.25">
      <c r="A588" t="s">
        <v>521</v>
      </c>
      <c r="B588" s="78">
        <v>93283</v>
      </c>
      <c r="C588" s="79">
        <v>648</v>
      </c>
      <c r="D588">
        <v>168</v>
      </c>
    </row>
    <row r="589" spans="1:4" x14ac:dyDescent="0.25">
      <c r="A589" t="s">
        <v>522</v>
      </c>
      <c r="B589" s="78">
        <v>105653</v>
      </c>
      <c r="C589" s="79">
        <v>1005</v>
      </c>
      <c r="D589">
        <v>102</v>
      </c>
    </row>
    <row r="590" spans="1:4" x14ac:dyDescent="0.25">
      <c r="A590" t="s">
        <v>523</v>
      </c>
      <c r="B590" s="78">
        <v>105464</v>
      </c>
      <c r="C590" s="79">
        <v>792</v>
      </c>
      <c r="D590">
        <v>157</v>
      </c>
    </row>
    <row r="591" spans="1:4" x14ac:dyDescent="0.25">
      <c r="A591" t="s">
        <v>524</v>
      </c>
      <c r="B591" s="78">
        <v>107057</v>
      </c>
      <c r="C591" s="79">
        <v>1548</v>
      </c>
      <c r="D591">
        <v>145</v>
      </c>
    </row>
    <row r="592" spans="1:4" x14ac:dyDescent="0.25">
      <c r="A592" t="s">
        <v>525</v>
      </c>
      <c r="B592" s="78">
        <v>102060</v>
      </c>
      <c r="C592" s="79">
        <v>1448</v>
      </c>
      <c r="D592">
        <v>125</v>
      </c>
    </row>
    <row r="593" spans="1:4" x14ac:dyDescent="0.25">
      <c r="A593" t="s">
        <v>989</v>
      </c>
      <c r="B593" s="78">
        <v>112783</v>
      </c>
      <c r="C593" s="79">
        <v>707</v>
      </c>
      <c r="D593">
        <v>81</v>
      </c>
    </row>
    <row r="594" spans="1:4" x14ac:dyDescent="0.25">
      <c r="A594" t="s">
        <v>526</v>
      </c>
      <c r="B594" s="78">
        <v>93446</v>
      </c>
      <c r="C594" s="79">
        <v>1022</v>
      </c>
      <c r="D594">
        <v>142</v>
      </c>
    </row>
    <row r="595" spans="1:4" x14ac:dyDescent="0.25">
      <c r="A595" t="s">
        <v>527</v>
      </c>
      <c r="B595" s="78">
        <v>93270</v>
      </c>
      <c r="C595" s="79">
        <v>389</v>
      </c>
      <c r="D595">
        <v>218</v>
      </c>
    </row>
    <row r="596" spans="1:4" x14ac:dyDescent="0.25">
      <c r="A596" t="s">
        <v>990</v>
      </c>
      <c r="B596" s="78">
        <v>112819</v>
      </c>
      <c r="C596" s="79">
        <v>1208</v>
      </c>
      <c r="D596">
        <v>134</v>
      </c>
    </row>
    <row r="597" spans="1:4" x14ac:dyDescent="0.25">
      <c r="A597" t="s">
        <v>528</v>
      </c>
      <c r="B597" s="78">
        <v>93268</v>
      </c>
      <c r="C597" s="79">
        <v>382</v>
      </c>
      <c r="D597">
        <v>196</v>
      </c>
    </row>
    <row r="598" spans="1:4" x14ac:dyDescent="0.25">
      <c r="A598" t="s">
        <v>529</v>
      </c>
      <c r="B598" s="78">
        <v>102059</v>
      </c>
      <c r="C598" s="79">
        <v>956</v>
      </c>
      <c r="D598">
        <v>249</v>
      </c>
    </row>
    <row r="599" spans="1:4" x14ac:dyDescent="0.25">
      <c r="A599" t="s">
        <v>530</v>
      </c>
      <c r="B599" s="78">
        <v>34251</v>
      </c>
      <c r="C599" s="79">
        <v>1482</v>
      </c>
      <c r="D599">
        <v>269</v>
      </c>
    </row>
    <row r="600" spans="1:4" x14ac:dyDescent="0.25">
      <c r="A600" t="s">
        <v>531</v>
      </c>
      <c r="B600" s="78">
        <v>80141</v>
      </c>
      <c r="C600" s="79">
        <v>2197</v>
      </c>
      <c r="D600">
        <v>210</v>
      </c>
    </row>
    <row r="601" spans="1:4" x14ac:dyDescent="0.25">
      <c r="A601" t="s">
        <v>532</v>
      </c>
      <c r="B601" s="78">
        <v>30127</v>
      </c>
      <c r="C601" s="79">
        <v>1439</v>
      </c>
      <c r="D601">
        <v>282</v>
      </c>
    </row>
    <row r="602" spans="1:4" x14ac:dyDescent="0.25">
      <c r="A602" t="s">
        <v>533</v>
      </c>
      <c r="B602" s="78">
        <v>106533</v>
      </c>
      <c r="C602" s="79">
        <v>823</v>
      </c>
      <c r="D602">
        <v>169</v>
      </c>
    </row>
    <row r="603" spans="1:4" x14ac:dyDescent="0.25">
      <c r="A603" t="s">
        <v>534</v>
      </c>
      <c r="B603" s="78">
        <v>85451</v>
      </c>
      <c r="C603" s="79">
        <v>1717</v>
      </c>
      <c r="D603">
        <v>66</v>
      </c>
    </row>
    <row r="604" spans="1:4" x14ac:dyDescent="0.25">
      <c r="A604" t="s">
        <v>535</v>
      </c>
      <c r="B604" s="78">
        <v>101123</v>
      </c>
      <c r="C604" s="79">
        <v>1266</v>
      </c>
      <c r="D604">
        <v>136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9F61-B1C0-4739-9518-CA9D7C760815}">
  <dimension ref="A1:G184"/>
  <sheetViews>
    <sheetView topLeftCell="C1" zoomScaleNormal="100" workbookViewId="0">
      <selection activeCell="C1" sqref="C1:D1048576"/>
    </sheetView>
  </sheetViews>
  <sheetFormatPr defaultColWidth="26.7109375" defaultRowHeight="15" x14ac:dyDescent="0.25"/>
  <cols>
    <col min="1" max="2" width="0" hidden="1" customWidth="1"/>
    <col min="6" max="6" width="28.42578125" bestFit="1" customWidth="1"/>
  </cols>
  <sheetData>
    <row r="1" spans="1:7" x14ac:dyDescent="0.25">
      <c r="A1" s="3" t="s">
        <v>541</v>
      </c>
      <c r="B1" s="3" t="s">
        <v>542</v>
      </c>
      <c r="C1" s="4"/>
      <c r="D1" s="3"/>
      <c r="F1" t="s">
        <v>3</v>
      </c>
      <c r="G1" t="s">
        <v>871</v>
      </c>
    </row>
    <row r="2" spans="1:7" x14ac:dyDescent="0.25">
      <c r="A2" s="1" t="s">
        <v>543</v>
      </c>
      <c r="B2" s="3" t="s">
        <v>544</v>
      </c>
      <c r="C2" s="4"/>
      <c r="D2" s="3"/>
      <c r="F2" t="s">
        <v>4</v>
      </c>
      <c r="G2" t="s">
        <v>872</v>
      </c>
    </row>
    <row r="3" spans="1:7" x14ac:dyDescent="0.25">
      <c r="A3" s="3" t="s">
        <v>785</v>
      </c>
      <c r="B3" s="3" t="s">
        <v>786</v>
      </c>
      <c r="C3" s="4"/>
      <c r="D3" s="3"/>
      <c r="F3" t="s">
        <v>902</v>
      </c>
    </row>
    <row r="4" spans="1:7" x14ac:dyDescent="0.25">
      <c r="A4" s="3" t="s">
        <v>545</v>
      </c>
      <c r="B4" s="3" t="s">
        <v>546</v>
      </c>
      <c r="C4" s="4"/>
      <c r="D4" s="3"/>
      <c r="F4" t="s">
        <v>878</v>
      </c>
    </row>
    <row r="5" spans="1:7" x14ac:dyDescent="0.25">
      <c r="A5" s="3" t="s">
        <v>787</v>
      </c>
      <c r="B5" s="3" t="s">
        <v>788</v>
      </c>
      <c r="C5" s="4"/>
      <c r="D5" s="3"/>
      <c r="F5" t="s">
        <v>903</v>
      </c>
    </row>
    <row r="6" spans="1:7" x14ac:dyDescent="0.25">
      <c r="A6" s="3" t="s">
        <v>833</v>
      </c>
      <c r="B6" s="3" t="s">
        <v>834</v>
      </c>
      <c r="C6" s="4"/>
      <c r="D6" s="3"/>
      <c r="F6" t="s">
        <v>904</v>
      </c>
    </row>
    <row r="7" spans="1:7" x14ac:dyDescent="0.25">
      <c r="A7" s="3" t="s">
        <v>547</v>
      </c>
      <c r="B7" s="3" t="s">
        <v>548</v>
      </c>
      <c r="C7" s="4"/>
      <c r="D7" s="3"/>
      <c r="F7" t="s">
        <v>905</v>
      </c>
    </row>
    <row r="8" spans="1:7" x14ac:dyDescent="0.25">
      <c r="A8" s="3" t="s">
        <v>549</v>
      </c>
      <c r="B8" s="3" t="s">
        <v>550</v>
      </c>
      <c r="C8" s="4"/>
      <c r="D8" s="3"/>
    </row>
    <row r="9" spans="1:7" x14ac:dyDescent="0.25">
      <c r="A9" s="3" t="s">
        <v>736</v>
      </c>
      <c r="B9" s="3" t="s">
        <v>737</v>
      </c>
      <c r="C9" s="4"/>
      <c r="D9" s="3"/>
    </row>
    <row r="10" spans="1:7" x14ac:dyDescent="0.25">
      <c r="A10" s="3" t="s">
        <v>551</v>
      </c>
      <c r="B10" s="3" t="s">
        <v>552</v>
      </c>
      <c r="C10" s="4"/>
      <c r="D10" s="3"/>
    </row>
    <row r="11" spans="1:7" x14ac:dyDescent="0.25">
      <c r="A11" s="3" t="s">
        <v>553</v>
      </c>
      <c r="B11" s="3" t="s">
        <v>554</v>
      </c>
      <c r="C11" s="4"/>
      <c r="D11" s="3"/>
    </row>
    <row r="12" spans="1:7" x14ac:dyDescent="0.25">
      <c r="A12" s="3" t="s">
        <v>555</v>
      </c>
      <c r="B12" s="3" t="s">
        <v>556</v>
      </c>
      <c r="C12" s="4"/>
      <c r="D12" s="3"/>
    </row>
    <row r="13" spans="1:7" x14ac:dyDescent="0.25">
      <c r="A13" s="3" t="s">
        <v>557</v>
      </c>
      <c r="B13" s="3" t="s">
        <v>558</v>
      </c>
      <c r="C13" s="4"/>
      <c r="D13" s="3"/>
    </row>
    <row r="14" spans="1:7" x14ac:dyDescent="0.25">
      <c r="A14" s="3" t="s">
        <v>557</v>
      </c>
      <c r="B14" s="3" t="s">
        <v>558</v>
      </c>
      <c r="C14" s="4"/>
      <c r="D14" s="3"/>
    </row>
    <row r="15" spans="1:7" x14ac:dyDescent="0.25">
      <c r="A15" s="3" t="s">
        <v>559</v>
      </c>
      <c r="B15" s="3" t="s">
        <v>552</v>
      </c>
      <c r="C15" s="4"/>
      <c r="D15" s="3"/>
    </row>
    <row r="16" spans="1:7" x14ac:dyDescent="0.25">
      <c r="A16" s="3" t="s">
        <v>560</v>
      </c>
      <c r="B16" s="3" t="s">
        <v>561</v>
      </c>
      <c r="C16" s="4"/>
      <c r="D16" s="3"/>
    </row>
    <row r="17" spans="1:4" x14ac:dyDescent="0.25">
      <c r="A17" s="3" t="s">
        <v>562</v>
      </c>
      <c r="B17" s="3" t="s">
        <v>548</v>
      </c>
      <c r="C17" s="4"/>
      <c r="D17" s="3"/>
    </row>
    <row r="18" spans="1:4" x14ac:dyDescent="0.25">
      <c r="A18" s="3" t="s">
        <v>563</v>
      </c>
      <c r="B18" s="3" t="s">
        <v>564</v>
      </c>
      <c r="C18" s="4"/>
      <c r="D18" s="3"/>
    </row>
    <row r="19" spans="1:4" x14ac:dyDescent="0.25">
      <c r="A19" s="3" t="s">
        <v>563</v>
      </c>
      <c r="B19" s="3" t="s">
        <v>789</v>
      </c>
      <c r="C19" s="4"/>
      <c r="D19" s="3"/>
    </row>
    <row r="20" spans="1:4" x14ac:dyDescent="0.25">
      <c r="A20" s="3" t="s">
        <v>565</v>
      </c>
      <c r="B20" s="3" t="s">
        <v>566</v>
      </c>
      <c r="C20" s="4"/>
      <c r="D20" s="3"/>
    </row>
    <row r="21" spans="1:4" x14ac:dyDescent="0.25">
      <c r="A21" s="3" t="s">
        <v>567</v>
      </c>
      <c r="B21" s="3" t="s">
        <v>568</v>
      </c>
      <c r="C21" s="4"/>
      <c r="D21" s="3"/>
    </row>
    <row r="22" spans="1:4" x14ac:dyDescent="0.25">
      <c r="A22" s="3" t="s">
        <v>567</v>
      </c>
      <c r="B22" s="3" t="s">
        <v>569</v>
      </c>
      <c r="C22" s="4"/>
      <c r="D22" s="3"/>
    </row>
    <row r="23" spans="1:4" x14ac:dyDescent="0.25">
      <c r="A23" s="3" t="s">
        <v>570</v>
      </c>
      <c r="B23" s="3" t="s">
        <v>571</v>
      </c>
      <c r="C23" s="4"/>
      <c r="D23" s="3"/>
    </row>
    <row r="24" spans="1:4" x14ac:dyDescent="0.25">
      <c r="A24" s="3" t="s">
        <v>572</v>
      </c>
      <c r="B24" s="3" t="s">
        <v>573</v>
      </c>
      <c r="C24" s="4"/>
      <c r="D24" s="3"/>
    </row>
    <row r="25" spans="1:4" x14ac:dyDescent="0.25">
      <c r="A25" s="3" t="s">
        <v>574</v>
      </c>
      <c r="B25" s="3" t="s">
        <v>575</v>
      </c>
      <c r="C25" s="4"/>
      <c r="D25" s="3"/>
    </row>
    <row r="26" spans="1:4" x14ac:dyDescent="0.25">
      <c r="A26" s="3" t="s">
        <v>574</v>
      </c>
      <c r="B26" s="3" t="s">
        <v>575</v>
      </c>
      <c r="C26" s="4"/>
      <c r="D26" s="3"/>
    </row>
    <row r="27" spans="1:4" x14ac:dyDescent="0.25">
      <c r="A27" s="3" t="s">
        <v>574</v>
      </c>
      <c r="B27" s="3" t="s">
        <v>738</v>
      </c>
      <c r="C27" s="4"/>
      <c r="D27" s="3"/>
    </row>
    <row r="28" spans="1:4" x14ac:dyDescent="0.25">
      <c r="A28" s="3" t="s">
        <v>574</v>
      </c>
      <c r="B28" s="3" t="s">
        <v>739</v>
      </c>
      <c r="C28" s="4"/>
      <c r="D28" s="3"/>
    </row>
    <row r="29" spans="1:4" x14ac:dyDescent="0.25">
      <c r="A29" s="3" t="s">
        <v>790</v>
      </c>
      <c r="B29" s="3" t="s">
        <v>791</v>
      </c>
      <c r="C29" s="4"/>
      <c r="D29" s="3"/>
    </row>
    <row r="30" spans="1:4" x14ac:dyDescent="0.25">
      <c r="A30" s="3" t="s">
        <v>792</v>
      </c>
      <c r="B30" s="3" t="s">
        <v>793</v>
      </c>
      <c r="C30" s="4"/>
      <c r="D30" s="3"/>
    </row>
    <row r="31" spans="1:4" x14ac:dyDescent="0.25">
      <c r="A31" s="3" t="s">
        <v>576</v>
      </c>
      <c r="B31" s="3" t="s">
        <v>577</v>
      </c>
      <c r="C31" s="4"/>
      <c r="D31" s="3"/>
    </row>
    <row r="32" spans="1:4" x14ac:dyDescent="0.25">
      <c r="A32" s="3" t="s">
        <v>578</v>
      </c>
      <c r="B32" s="3" t="s">
        <v>579</v>
      </c>
      <c r="C32" s="4"/>
      <c r="D32" s="3"/>
    </row>
    <row r="33" spans="1:4" x14ac:dyDescent="0.25">
      <c r="A33" s="3" t="s">
        <v>794</v>
      </c>
      <c r="B33" s="3" t="s">
        <v>795</v>
      </c>
      <c r="C33" s="4"/>
      <c r="D33" s="3"/>
    </row>
    <row r="34" spans="1:4" x14ac:dyDescent="0.25">
      <c r="A34" s="3" t="s">
        <v>841</v>
      </c>
      <c r="B34" s="3" t="s">
        <v>552</v>
      </c>
      <c r="C34" s="4"/>
      <c r="D34" s="3"/>
    </row>
    <row r="35" spans="1:4" x14ac:dyDescent="0.25">
      <c r="A35" s="3" t="s">
        <v>740</v>
      </c>
      <c r="B35" s="3" t="s">
        <v>741</v>
      </c>
      <c r="C35" s="4"/>
      <c r="D35" s="3"/>
    </row>
    <row r="36" spans="1:4" x14ac:dyDescent="0.25">
      <c r="A36" s="3" t="s">
        <v>580</v>
      </c>
      <c r="B36" s="3" t="s">
        <v>581</v>
      </c>
      <c r="C36" s="4"/>
      <c r="D36" s="3"/>
    </row>
    <row r="37" spans="1:4" x14ac:dyDescent="0.25">
      <c r="A37" s="3" t="s">
        <v>796</v>
      </c>
      <c r="B37" s="3" t="s">
        <v>797</v>
      </c>
      <c r="C37" s="4"/>
      <c r="D37" s="3"/>
    </row>
    <row r="38" spans="1:4" x14ac:dyDescent="0.25">
      <c r="A38" s="3" t="s">
        <v>582</v>
      </c>
      <c r="B38" s="3" t="s">
        <v>583</v>
      </c>
      <c r="C38" s="4"/>
      <c r="D38" s="3"/>
    </row>
    <row r="39" spans="1:4" x14ac:dyDescent="0.25">
      <c r="A39" s="3" t="s">
        <v>798</v>
      </c>
      <c r="B39" s="3" t="s">
        <v>799</v>
      </c>
      <c r="C39" s="4"/>
      <c r="D39" s="3"/>
    </row>
    <row r="40" spans="1:4" x14ac:dyDescent="0.25">
      <c r="A40" s="3" t="s">
        <v>800</v>
      </c>
      <c r="B40" s="3" t="s">
        <v>801</v>
      </c>
      <c r="C40" s="4"/>
      <c r="D40" s="3"/>
    </row>
    <row r="41" spans="1:4" x14ac:dyDescent="0.25">
      <c r="A41" s="3" t="s">
        <v>584</v>
      </c>
      <c r="B41" s="3" t="s">
        <v>585</v>
      </c>
      <c r="C41" s="4"/>
      <c r="D41" s="3"/>
    </row>
    <row r="42" spans="1:4" x14ac:dyDescent="0.25">
      <c r="A42" s="3" t="s">
        <v>586</v>
      </c>
      <c r="B42" s="3" t="s">
        <v>587</v>
      </c>
      <c r="C42" s="4"/>
      <c r="D42" s="3"/>
    </row>
    <row r="43" spans="1:4" x14ac:dyDescent="0.25">
      <c r="A43" s="3" t="s">
        <v>586</v>
      </c>
      <c r="B43" s="3" t="s">
        <v>588</v>
      </c>
      <c r="C43" s="4"/>
      <c r="D43" s="3"/>
    </row>
    <row r="44" spans="1:4" x14ac:dyDescent="0.25">
      <c r="A44" s="3" t="s">
        <v>586</v>
      </c>
      <c r="B44" s="3" t="s">
        <v>589</v>
      </c>
      <c r="C44" s="4"/>
      <c r="D44" s="3"/>
    </row>
    <row r="45" spans="1:4" x14ac:dyDescent="0.25">
      <c r="A45" s="3" t="s">
        <v>586</v>
      </c>
      <c r="B45" s="3" t="s">
        <v>590</v>
      </c>
      <c r="C45" s="4"/>
      <c r="D45" s="3"/>
    </row>
    <row r="46" spans="1:4" x14ac:dyDescent="0.25">
      <c r="A46" s="3" t="s">
        <v>591</v>
      </c>
      <c r="B46" s="3" t="s">
        <v>592</v>
      </c>
      <c r="C46" s="4"/>
      <c r="D46" s="3"/>
    </row>
    <row r="47" spans="1:4" x14ac:dyDescent="0.25">
      <c r="A47" s="3" t="s">
        <v>802</v>
      </c>
      <c r="B47" s="3" t="s">
        <v>631</v>
      </c>
      <c r="C47" s="4"/>
      <c r="D47" s="3"/>
    </row>
    <row r="48" spans="1:4" x14ac:dyDescent="0.25">
      <c r="A48" s="3" t="s">
        <v>803</v>
      </c>
      <c r="B48" s="3" t="s">
        <v>804</v>
      </c>
      <c r="C48" s="4"/>
      <c r="D48" s="3"/>
    </row>
    <row r="49" spans="1:4" x14ac:dyDescent="0.25">
      <c r="A49" s="3" t="s">
        <v>593</v>
      </c>
      <c r="B49" s="3" t="s">
        <v>594</v>
      </c>
      <c r="C49" s="4"/>
      <c r="D49" s="3"/>
    </row>
    <row r="50" spans="1:4" x14ac:dyDescent="0.25">
      <c r="A50" s="3" t="s">
        <v>805</v>
      </c>
      <c r="B50" s="3" t="s">
        <v>806</v>
      </c>
      <c r="C50" s="4"/>
      <c r="D50" s="3"/>
    </row>
    <row r="51" spans="1:4" x14ac:dyDescent="0.25">
      <c r="A51" s="3" t="s">
        <v>595</v>
      </c>
      <c r="B51" s="3" t="s">
        <v>596</v>
      </c>
      <c r="C51" s="4"/>
      <c r="D51" s="3"/>
    </row>
    <row r="52" spans="1:4" x14ac:dyDescent="0.25">
      <c r="A52" s="3" t="s">
        <v>807</v>
      </c>
      <c r="B52" s="3" t="s">
        <v>808</v>
      </c>
      <c r="C52" s="4"/>
      <c r="D52" s="3"/>
    </row>
    <row r="53" spans="1:4" x14ac:dyDescent="0.25">
      <c r="A53" s="3" t="s">
        <v>809</v>
      </c>
      <c r="B53" s="3" t="s">
        <v>810</v>
      </c>
      <c r="C53" s="4"/>
      <c r="D53" s="3"/>
    </row>
    <row r="54" spans="1:4" x14ac:dyDescent="0.25">
      <c r="A54" s="3" t="s">
        <v>597</v>
      </c>
      <c r="B54" s="3" t="s">
        <v>598</v>
      </c>
      <c r="C54" s="4"/>
      <c r="D54" s="3"/>
    </row>
    <row r="55" spans="1:4" x14ac:dyDescent="0.25">
      <c r="A55" s="3" t="s">
        <v>599</v>
      </c>
      <c r="B55" s="3" t="s">
        <v>600</v>
      </c>
      <c r="C55" s="4"/>
      <c r="D55" s="3"/>
    </row>
    <row r="56" spans="1:4" x14ac:dyDescent="0.25">
      <c r="A56" s="3" t="s">
        <v>742</v>
      </c>
      <c r="B56" s="3" t="s">
        <v>743</v>
      </c>
      <c r="C56" s="4"/>
      <c r="D56" s="3"/>
    </row>
    <row r="57" spans="1:4" x14ac:dyDescent="0.25">
      <c r="A57" s="3" t="s">
        <v>742</v>
      </c>
      <c r="B57" s="3" t="s">
        <v>744</v>
      </c>
      <c r="C57" s="4"/>
      <c r="D57" s="3"/>
    </row>
    <row r="58" spans="1:4" x14ac:dyDescent="0.25">
      <c r="A58" s="3" t="s">
        <v>601</v>
      </c>
      <c r="B58" s="3" t="s">
        <v>602</v>
      </c>
      <c r="C58" s="4"/>
      <c r="D58" s="3"/>
    </row>
    <row r="59" spans="1:4" x14ac:dyDescent="0.25">
      <c r="A59" s="3" t="s">
        <v>835</v>
      </c>
      <c r="B59" s="3" t="s">
        <v>836</v>
      </c>
      <c r="C59" s="4"/>
      <c r="D59" s="3"/>
    </row>
    <row r="60" spans="1:4" x14ac:dyDescent="0.25">
      <c r="A60" s="3" t="s">
        <v>603</v>
      </c>
      <c r="B60" s="3" t="s">
        <v>604</v>
      </c>
      <c r="C60" s="4"/>
      <c r="D60" s="3"/>
    </row>
    <row r="61" spans="1:4" x14ac:dyDescent="0.25">
      <c r="A61" s="3" t="s">
        <v>842</v>
      </c>
      <c r="B61" s="3" t="s">
        <v>843</v>
      </c>
      <c r="C61" s="4"/>
      <c r="D61" s="3"/>
    </row>
    <row r="62" spans="1:4" x14ac:dyDescent="0.25">
      <c r="A62" s="3" t="s">
        <v>605</v>
      </c>
      <c r="B62" s="3" t="s">
        <v>606</v>
      </c>
      <c r="C62" s="4"/>
      <c r="D62" s="3"/>
    </row>
    <row r="63" spans="1:4" x14ac:dyDescent="0.25">
      <c r="A63" s="3" t="s">
        <v>745</v>
      </c>
      <c r="B63" s="3" t="s">
        <v>746</v>
      </c>
      <c r="C63" s="4"/>
      <c r="D63" s="3"/>
    </row>
    <row r="64" spans="1:4" x14ac:dyDescent="0.25">
      <c r="A64" s="3" t="s">
        <v>747</v>
      </c>
      <c r="B64" s="3" t="s">
        <v>748</v>
      </c>
      <c r="C64" s="4"/>
      <c r="D64" s="3"/>
    </row>
    <row r="65" spans="1:4" x14ac:dyDescent="0.25">
      <c r="A65" s="3" t="s">
        <v>607</v>
      </c>
      <c r="B65" s="3" t="s">
        <v>608</v>
      </c>
      <c r="C65" s="4"/>
      <c r="D65" s="3"/>
    </row>
    <row r="66" spans="1:4" x14ac:dyDescent="0.25">
      <c r="A66" s="3" t="s">
        <v>811</v>
      </c>
      <c r="B66" s="3" t="s">
        <v>812</v>
      </c>
      <c r="C66" s="4"/>
      <c r="D66" s="3"/>
    </row>
    <row r="67" spans="1:4" x14ac:dyDescent="0.25">
      <c r="A67" s="3" t="s">
        <v>811</v>
      </c>
      <c r="B67" s="3" t="s">
        <v>587</v>
      </c>
      <c r="C67" s="4"/>
      <c r="D67" s="3"/>
    </row>
    <row r="68" spans="1:4" x14ac:dyDescent="0.25">
      <c r="A68" s="3" t="s">
        <v>609</v>
      </c>
      <c r="B68" s="3" t="s">
        <v>610</v>
      </c>
      <c r="C68" s="4"/>
      <c r="D68" s="3"/>
    </row>
    <row r="69" spans="1:4" x14ac:dyDescent="0.25">
      <c r="A69" s="3" t="s">
        <v>611</v>
      </c>
      <c r="B69" s="3" t="s">
        <v>612</v>
      </c>
      <c r="C69" s="4"/>
      <c r="D69" s="3"/>
    </row>
    <row r="70" spans="1:4" x14ac:dyDescent="0.25">
      <c r="A70" s="3" t="s">
        <v>613</v>
      </c>
      <c r="B70" s="3" t="s">
        <v>614</v>
      </c>
      <c r="C70" s="4"/>
      <c r="D70" s="3"/>
    </row>
    <row r="71" spans="1:4" x14ac:dyDescent="0.25">
      <c r="A71" s="3" t="s">
        <v>615</v>
      </c>
      <c r="B71" s="3" t="s">
        <v>616</v>
      </c>
      <c r="C71" s="4"/>
      <c r="D71" s="3"/>
    </row>
    <row r="72" spans="1:4" x14ac:dyDescent="0.25">
      <c r="A72" s="3" t="s">
        <v>617</v>
      </c>
      <c r="B72" s="3" t="s">
        <v>618</v>
      </c>
      <c r="C72" s="4"/>
      <c r="D72" s="3"/>
    </row>
    <row r="73" spans="1:4" x14ac:dyDescent="0.25">
      <c r="A73" s="3" t="s">
        <v>813</v>
      </c>
      <c r="B73" s="3" t="s">
        <v>814</v>
      </c>
      <c r="C73" s="4"/>
      <c r="D73" s="3"/>
    </row>
    <row r="74" spans="1:4" x14ac:dyDescent="0.25">
      <c r="A74" s="3" t="s">
        <v>815</v>
      </c>
      <c r="B74" s="3" t="s">
        <v>816</v>
      </c>
      <c r="C74" s="4"/>
      <c r="D74" s="3"/>
    </row>
    <row r="75" spans="1:4" x14ac:dyDescent="0.25">
      <c r="A75" s="3" t="s">
        <v>815</v>
      </c>
      <c r="B75" s="3" t="s">
        <v>756</v>
      </c>
      <c r="C75" s="4"/>
      <c r="D75" s="3"/>
    </row>
    <row r="76" spans="1:4" x14ac:dyDescent="0.25">
      <c r="A76" s="3" t="s">
        <v>817</v>
      </c>
      <c r="B76" s="3" t="s">
        <v>818</v>
      </c>
      <c r="C76" s="4"/>
      <c r="D76" s="3"/>
    </row>
    <row r="77" spans="1:4" x14ac:dyDescent="0.25">
      <c r="A77" s="3" t="s">
        <v>749</v>
      </c>
      <c r="B77" s="3" t="s">
        <v>750</v>
      </c>
      <c r="C77" s="4"/>
      <c r="D77" s="3"/>
    </row>
    <row r="78" spans="1:4" x14ac:dyDescent="0.25">
      <c r="A78" s="3" t="s">
        <v>619</v>
      </c>
      <c r="B78" s="3" t="s">
        <v>620</v>
      </c>
      <c r="C78" s="4"/>
      <c r="D78" s="3"/>
    </row>
    <row r="79" spans="1:4" x14ac:dyDescent="0.25">
      <c r="A79" s="3" t="s">
        <v>621</v>
      </c>
      <c r="B79" s="3" t="s">
        <v>622</v>
      </c>
      <c r="C79" s="4"/>
      <c r="D79" s="3"/>
    </row>
    <row r="80" spans="1:4" x14ac:dyDescent="0.25">
      <c r="A80" s="3" t="s">
        <v>846</v>
      </c>
      <c r="B80" s="3" t="s">
        <v>847</v>
      </c>
      <c r="C80" s="4"/>
      <c r="D80" s="3"/>
    </row>
    <row r="81" spans="1:4" x14ac:dyDescent="0.25">
      <c r="A81" s="3" t="s">
        <v>837</v>
      </c>
      <c r="B81" s="3" t="s">
        <v>838</v>
      </c>
      <c r="C81" s="4"/>
      <c r="D81" s="3"/>
    </row>
    <row r="82" spans="1:4" x14ac:dyDescent="0.25">
      <c r="A82" s="3" t="s">
        <v>623</v>
      </c>
      <c r="B82" s="3" t="s">
        <v>588</v>
      </c>
      <c r="C82" s="4"/>
      <c r="D82" s="3"/>
    </row>
    <row r="83" spans="1:4" x14ac:dyDescent="0.25">
      <c r="A83" s="3" t="s">
        <v>624</v>
      </c>
      <c r="B83" s="3" t="s">
        <v>625</v>
      </c>
      <c r="C83" s="4"/>
      <c r="D83" s="3"/>
    </row>
    <row r="84" spans="1:4" x14ac:dyDescent="0.25">
      <c r="A84" s="3" t="s">
        <v>626</v>
      </c>
      <c r="B84" s="3" t="s">
        <v>627</v>
      </c>
      <c r="C84" s="4"/>
      <c r="D84" s="3"/>
    </row>
    <row r="85" spans="1:4" x14ac:dyDescent="0.25">
      <c r="A85" s="3" t="s">
        <v>626</v>
      </c>
      <c r="B85" s="3" t="s">
        <v>751</v>
      </c>
      <c r="C85" s="4"/>
      <c r="D85" s="3"/>
    </row>
    <row r="86" spans="1:4" x14ac:dyDescent="0.25">
      <c r="A86" s="3" t="s">
        <v>628</v>
      </c>
      <c r="B86" s="3" t="s">
        <v>629</v>
      </c>
      <c r="C86" s="4"/>
      <c r="D86" s="3"/>
    </row>
    <row r="87" spans="1:4" x14ac:dyDescent="0.25">
      <c r="A87" s="3" t="s">
        <v>752</v>
      </c>
      <c r="B87" s="3" t="s">
        <v>753</v>
      </c>
      <c r="C87" s="4"/>
      <c r="D87" s="3"/>
    </row>
    <row r="88" spans="1:4" x14ac:dyDescent="0.25">
      <c r="A88" s="3" t="s">
        <v>752</v>
      </c>
      <c r="B88" s="3" t="s">
        <v>754</v>
      </c>
      <c r="C88" s="4"/>
      <c r="D88" s="3"/>
    </row>
    <row r="89" spans="1:4" x14ac:dyDescent="0.25">
      <c r="A89" s="3" t="s">
        <v>850</v>
      </c>
      <c r="B89" s="3" t="s">
        <v>851</v>
      </c>
      <c r="C89" s="4"/>
      <c r="D89" s="3"/>
    </row>
    <row r="90" spans="1:4" x14ac:dyDescent="0.25">
      <c r="A90" s="3" t="s">
        <v>755</v>
      </c>
      <c r="B90" s="3" t="s">
        <v>756</v>
      </c>
      <c r="C90" s="4"/>
      <c r="D90" s="3"/>
    </row>
    <row r="91" spans="1:4" x14ac:dyDescent="0.25">
      <c r="A91" s="3" t="s">
        <v>844</v>
      </c>
      <c r="B91" s="3" t="s">
        <v>845</v>
      </c>
      <c r="C91" s="4"/>
      <c r="D91" s="3"/>
    </row>
    <row r="92" spans="1:4" x14ac:dyDescent="0.25">
      <c r="A92" s="3" t="s">
        <v>844</v>
      </c>
      <c r="B92" s="3" t="s">
        <v>552</v>
      </c>
      <c r="C92" s="4"/>
      <c r="D92" s="3"/>
    </row>
    <row r="93" spans="1:4" x14ac:dyDescent="0.25">
      <c r="A93" s="3" t="s">
        <v>630</v>
      </c>
      <c r="B93" s="3" t="s">
        <v>631</v>
      </c>
      <c r="C93" s="4"/>
      <c r="D93" s="3"/>
    </row>
    <row r="94" spans="1:4" x14ac:dyDescent="0.25">
      <c r="A94" s="3" t="s">
        <v>632</v>
      </c>
      <c r="B94" s="3" t="s">
        <v>633</v>
      </c>
      <c r="C94" s="4"/>
      <c r="D94" s="3"/>
    </row>
    <row r="95" spans="1:4" x14ac:dyDescent="0.25">
      <c r="A95" s="3" t="s">
        <v>634</v>
      </c>
      <c r="B95" s="3" t="s">
        <v>635</v>
      </c>
      <c r="C95" s="4"/>
      <c r="D95" s="3"/>
    </row>
    <row r="96" spans="1:4" x14ac:dyDescent="0.25">
      <c r="A96" s="3" t="s">
        <v>636</v>
      </c>
      <c r="B96" s="3" t="s">
        <v>637</v>
      </c>
      <c r="C96" s="4"/>
      <c r="D96" s="3"/>
    </row>
    <row r="97" spans="1:4" x14ac:dyDescent="0.25">
      <c r="A97" s="3" t="s">
        <v>636</v>
      </c>
      <c r="B97" s="3" t="s">
        <v>819</v>
      </c>
      <c r="C97" s="4"/>
      <c r="D97" s="3"/>
    </row>
    <row r="98" spans="1:4" x14ac:dyDescent="0.25">
      <c r="A98" s="3" t="s">
        <v>638</v>
      </c>
      <c r="B98" s="3" t="s">
        <v>639</v>
      </c>
      <c r="C98" s="4"/>
      <c r="D98" s="3"/>
    </row>
    <row r="99" spans="1:4" x14ac:dyDescent="0.25">
      <c r="A99" s="3" t="s">
        <v>638</v>
      </c>
      <c r="B99" s="3" t="s">
        <v>639</v>
      </c>
      <c r="C99" s="4"/>
      <c r="D99" s="3"/>
    </row>
    <row r="100" spans="1:4" x14ac:dyDescent="0.25">
      <c r="A100" s="3" t="s">
        <v>640</v>
      </c>
      <c r="B100" s="3" t="s">
        <v>641</v>
      </c>
      <c r="C100" s="4"/>
      <c r="D100" s="3"/>
    </row>
    <row r="101" spans="1:4" x14ac:dyDescent="0.25">
      <c r="A101" s="3" t="s">
        <v>642</v>
      </c>
      <c r="B101" s="3" t="s">
        <v>643</v>
      </c>
      <c r="C101" s="4"/>
      <c r="D101" s="3"/>
    </row>
    <row r="102" spans="1:4" x14ac:dyDescent="0.25">
      <c r="A102" s="3" t="s">
        <v>644</v>
      </c>
      <c r="B102" s="3" t="s">
        <v>645</v>
      </c>
      <c r="C102" s="4"/>
      <c r="D102" s="3"/>
    </row>
    <row r="103" spans="1:4" x14ac:dyDescent="0.25">
      <c r="A103" s="3" t="s">
        <v>644</v>
      </c>
      <c r="B103" s="3" t="s">
        <v>757</v>
      </c>
      <c r="C103" s="4"/>
      <c r="D103" s="3"/>
    </row>
    <row r="104" spans="1:4" x14ac:dyDescent="0.25">
      <c r="A104" s="3" t="s">
        <v>644</v>
      </c>
      <c r="B104" s="3" t="s">
        <v>758</v>
      </c>
      <c r="C104" s="4"/>
      <c r="D104" s="3"/>
    </row>
    <row r="105" spans="1:4" x14ac:dyDescent="0.25">
      <c r="A105" s="3" t="s">
        <v>848</v>
      </c>
      <c r="B105" s="3" t="s">
        <v>849</v>
      </c>
      <c r="C105" s="4"/>
      <c r="D105" s="3"/>
    </row>
    <row r="106" spans="1:4" x14ac:dyDescent="0.25">
      <c r="A106" s="3" t="s">
        <v>646</v>
      </c>
      <c r="B106" s="3" t="s">
        <v>647</v>
      </c>
      <c r="C106" s="4"/>
      <c r="D106" s="3"/>
    </row>
    <row r="107" spans="1:4" x14ac:dyDescent="0.25">
      <c r="A107" s="3" t="s">
        <v>648</v>
      </c>
      <c r="B107" s="3" t="s">
        <v>588</v>
      </c>
      <c r="C107" s="4"/>
      <c r="D107" s="3"/>
    </row>
    <row r="108" spans="1:4" x14ac:dyDescent="0.25">
      <c r="A108" s="3" t="s">
        <v>649</v>
      </c>
      <c r="B108" s="3" t="s">
        <v>650</v>
      </c>
      <c r="C108" s="4"/>
      <c r="D108" s="3"/>
    </row>
    <row r="109" spans="1:4" x14ac:dyDescent="0.25">
      <c r="A109" s="3" t="s">
        <v>820</v>
      </c>
      <c r="B109" s="3" t="s">
        <v>821</v>
      </c>
      <c r="C109" s="4"/>
      <c r="D109" s="3"/>
    </row>
    <row r="110" spans="1:4" x14ac:dyDescent="0.25">
      <c r="A110" s="3" t="s">
        <v>759</v>
      </c>
      <c r="B110" s="3" t="s">
        <v>760</v>
      </c>
      <c r="C110" s="4"/>
      <c r="D110" s="3"/>
    </row>
    <row r="111" spans="1:4" x14ac:dyDescent="0.25">
      <c r="A111" s="3" t="s">
        <v>651</v>
      </c>
      <c r="B111" s="3" t="s">
        <v>627</v>
      </c>
      <c r="C111" s="4"/>
      <c r="D111" s="3"/>
    </row>
    <row r="112" spans="1:4" x14ac:dyDescent="0.25">
      <c r="A112" s="3" t="s">
        <v>822</v>
      </c>
      <c r="B112" s="3" t="s">
        <v>823</v>
      </c>
      <c r="C112" s="4"/>
      <c r="D112" s="3"/>
    </row>
    <row r="113" spans="1:4" x14ac:dyDescent="0.25">
      <c r="A113" s="3" t="s">
        <v>652</v>
      </c>
      <c r="B113" s="3" t="s">
        <v>653</v>
      </c>
      <c r="C113" s="4"/>
      <c r="D113" s="3"/>
    </row>
    <row r="114" spans="1:4" x14ac:dyDescent="0.25">
      <c r="A114" s="3" t="s">
        <v>654</v>
      </c>
      <c r="B114" s="3" t="s">
        <v>546</v>
      </c>
      <c r="C114" s="4"/>
      <c r="D114" s="3"/>
    </row>
    <row r="115" spans="1:4" x14ac:dyDescent="0.25">
      <c r="A115" s="3" t="s">
        <v>655</v>
      </c>
      <c r="B115" s="3" t="s">
        <v>656</v>
      </c>
      <c r="C115" s="4"/>
      <c r="D115" s="3"/>
    </row>
    <row r="116" spans="1:4" x14ac:dyDescent="0.25">
      <c r="A116" s="3" t="s">
        <v>824</v>
      </c>
      <c r="B116" s="3" t="s">
        <v>627</v>
      </c>
      <c r="C116" s="4"/>
      <c r="D116" s="3"/>
    </row>
    <row r="117" spans="1:4" x14ac:dyDescent="0.25">
      <c r="A117" s="3" t="s">
        <v>824</v>
      </c>
      <c r="B117" s="3" t="s">
        <v>627</v>
      </c>
      <c r="C117" s="4"/>
      <c r="D117" s="3"/>
    </row>
    <row r="118" spans="1:4" x14ac:dyDescent="0.25">
      <c r="A118" s="3" t="s">
        <v>825</v>
      </c>
      <c r="B118" s="3" t="s">
        <v>826</v>
      </c>
      <c r="C118" s="4"/>
      <c r="D118" s="3"/>
    </row>
    <row r="119" spans="1:4" x14ac:dyDescent="0.25">
      <c r="A119" s="3" t="s">
        <v>657</v>
      </c>
      <c r="B119" s="3" t="s">
        <v>658</v>
      </c>
      <c r="C119" s="4"/>
      <c r="D119" s="3"/>
    </row>
    <row r="120" spans="1:4" x14ac:dyDescent="0.25">
      <c r="A120" s="3" t="s">
        <v>659</v>
      </c>
      <c r="B120" s="3" t="s">
        <v>616</v>
      </c>
      <c r="C120" s="4"/>
      <c r="D120" s="3"/>
    </row>
    <row r="121" spans="1:4" x14ac:dyDescent="0.25">
      <c r="A121" s="3" t="s">
        <v>659</v>
      </c>
      <c r="B121" s="3" t="s">
        <v>761</v>
      </c>
      <c r="C121" s="4"/>
      <c r="D121" s="3"/>
    </row>
    <row r="122" spans="1:4" x14ac:dyDescent="0.25">
      <c r="A122" s="3" t="s">
        <v>660</v>
      </c>
      <c r="B122" s="3" t="s">
        <v>661</v>
      </c>
      <c r="C122" s="4"/>
      <c r="D122" s="3"/>
    </row>
    <row r="123" spans="1:4" x14ac:dyDescent="0.25">
      <c r="A123" s="3" t="s">
        <v>762</v>
      </c>
      <c r="B123" s="3" t="s">
        <v>763</v>
      </c>
      <c r="C123" s="4"/>
      <c r="D123" s="3"/>
    </row>
    <row r="124" spans="1:4" x14ac:dyDescent="0.25">
      <c r="A124" s="3" t="s">
        <v>764</v>
      </c>
      <c r="B124" s="3" t="s">
        <v>765</v>
      </c>
      <c r="C124" s="4"/>
      <c r="D124" s="3"/>
    </row>
    <row r="125" spans="1:4" x14ac:dyDescent="0.25">
      <c r="A125" s="3" t="s">
        <v>662</v>
      </c>
      <c r="B125" s="3" t="s">
        <v>663</v>
      </c>
      <c r="C125" s="4"/>
      <c r="D125" s="3"/>
    </row>
    <row r="126" spans="1:4" x14ac:dyDescent="0.25">
      <c r="A126" s="3" t="s">
        <v>664</v>
      </c>
      <c r="B126" s="3" t="s">
        <v>552</v>
      </c>
      <c r="C126" s="4"/>
      <c r="D126" s="3"/>
    </row>
    <row r="127" spans="1:4" x14ac:dyDescent="0.25">
      <c r="A127" s="3" t="s">
        <v>852</v>
      </c>
      <c r="B127" s="3" t="s">
        <v>588</v>
      </c>
      <c r="C127" s="4"/>
      <c r="D127" s="3"/>
    </row>
    <row r="128" spans="1:4" x14ac:dyDescent="0.25">
      <c r="A128" s="3" t="s">
        <v>665</v>
      </c>
      <c r="B128" s="3" t="s">
        <v>666</v>
      </c>
      <c r="C128" s="4"/>
      <c r="D128" s="3"/>
    </row>
    <row r="129" spans="1:4" x14ac:dyDescent="0.25">
      <c r="A129" s="3" t="s">
        <v>853</v>
      </c>
      <c r="B129" s="3" t="s">
        <v>854</v>
      </c>
      <c r="C129" s="4"/>
      <c r="D129" s="3"/>
    </row>
    <row r="130" spans="1:4" x14ac:dyDescent="0.25">
      <c r="A130" s="3" t="s">
        <v>667</v>
      </c>
      <c r="B130" s="3" t="s">
        <v>598</v>
      </c>
      <c r="C130" s="4"/>
      <c r="D130" s="3"/>
    </row>
    <row r="131" spans="1:4" x14ac:dyDescent="0.25">
      <c r="A131" s="3" t="s">
        <v>827</v>
      </c>
      <c r="B131" s="3" t="s">
        <v>828</v>
      </c>
      <c r="C131" s="4"/>
      <c r="D131" s="3"/>
    </row>
    <row r="132" spans="1:4" x14ac:dyDescent="0.25">
      <c r="A132" s="3" t="s">
        <v>668</v>
      </c>
      <c r="B132" s="3" t="s">
        <v>669</v>
      </c>
      <c r="C132" s="4"/>
      <c r="D132" s="3"/>
    </row>
    <row r="133" spans="1:4" x14ac:dyDescent="0.25">
      <c r="A133" s="3" t="s">
        <v>670</v>
      </c>
      <c r="B133" s="3" t="s">
        <v>671</v>
      </c>
      <c r="C133" s="4"/>
      <c r="D133" s="3"/>
    </row>
    <row r="134" spans="1:4" x14ac:dyDescent="0.25">
      <c r="A134" s="3" t="s">
        <v>766</v>
      </c>
      <c r="B134" s="3" t="s">
        <v>767</v>
      </c>
      <c r="C134" s="4"/>
      <c r="D134" s="3"/>
    </row>
    <row r="135" spans="1:4" x14ac:dyDescent="0.25">
      <c r="A135" s="3" t="s">
        <v>672</v>
      </c>
      <c r="B135" s="3" t="s">
        <v>673</v>
      </c>
      <c r="C135" s="4"/>
      <c r="D135" s="3"/>
    </row>
    <row r="136" spans="1:4" x14ac:dyDescent="0.25">
      <c r="A136" s="3" t="s">
        <v>768</v>
      </c>
      <c r="B136" s="3" t="s">
        <v>769</v>
      </c>
      <c r="C136" s="4"/>
      <c r="D136" s="3"/>
    </row>
    <row r="137" spans="1:4" x14ac:dyDescent="0.25">
      <c r="A137" s="3" t="s">
        <v>674</v>
      </c>
      <c r="B137" s="3" t="s">
        <v>675</v>
      </c>
      <c r="C137" s="4"/>
      <c r="D137" s="3"/>
    </row>
    <row r="138" spans="1:4" x14ac:dyDescent="0.25">
      <c r="A138" s="3" t="s">
        <v>676</v>
      </c>
      <c r="B138" s="3" t="s">
        <v>677</v>
      </c>
      <c r="C138" s="4"/>
      <c r="D138" s="3"/>
    </row>
    <row r="139" spans="1:4" x14ac:dyDescent="0.25">
      <c r="A139" s="3" t="s">
        <v>678</v>
      </c>
      <c r="B139" s="3" t="s">
        <v>679</v>
      </c>
      <c r="C139" s="4"/>
      <c r="D139" s="3"/>
    </row>
    <row r="140" spans="1:4" x14ac:dyDescent="0.25">
      <c r="A140" s="3" t="s">
        <v>680</v>
      </c>
      <c r="B140" s="3" t="s">
        <v>681</v>
      </c>
      <c r="C140" s="4"/>
      <c r="D140" s="3"/>
    </row>
    <row r="141" spans="1:4" x14ac:dyDescent="0.25">
      <c r="A141" s="3" t="s">
        <v>682</v>
      </c>
      <c r="B141" s="3" t="s">
        <v>683</v>
      </c>
      <c r="C141" s="4"/>
      <c r="D141" s="3"/>
    </row>
    <row r="142" spans="1:4" x14ac:dyDescent="0.25">
      <c r="A142" s="3" t="s">
        <v>684</v>
      </c>
      <c r="B142" s="3" t="s">
        <v>685</v>
      </c>
      <c r="C142" s="4"/>
      <c r="D142" s="3"/>
    </row>
    <row r="143" spans="1:4" x14ac:dyDescent="0.25">
      <c r="A143" s="3" t="s">
        <v>684</v>
      </c>
      <c r="B143" s="3" t="s">
        <v>686</v>
      </c>
      <c r="C143" s="4"/>
      <c r="D143" s="3"/>
    </row>
    <row r="144" spans="1:4" x14ac:dyDescent="0.25">
      <c r="A144" s="3" t="s">
        <v>687</v>
      </c>
      <c r="B144" s="3" t="s">
        <v>688</v>
      </c>
      <c r="C144" s="4"/>
      <c r="D144" s="3"/>
    </row>
    <row r="145" spans="1:4" x14ac:dyDescent="0.25">
      <c r="A145" s="3" t="s">
        <v>689</v>
      </c>
      <c r="B145" s="3" t="s">
        <v>690</v>
      </c>
      <c r="C145" s="4"/>
      <c r="D145" s="3"/>
    </row>
    <row r="146" spans="1:4" x14ac:dyDescent="0.25">
      <c r="A146" s="3" t="s">
        <v>691</v>
      </c>
      <c r="B146" s="3" t="s">
        <v>692</v>
      </c>
      <c r="C146" s="4"/>
      <c r="D146" s="3"/>
    </row>
    <row r="147" spans="1:4" x14ac:dyDescent="0.25">
      <c r="A147" s="3" t="s">
        <v>691</v>
      </c>
      <c r="B147" s="3" t="s">
        <v>770</v>
      </c>
      <c r="C147" s="4"/>
      <c r="D147" s="3"/>
    </row>
    <row r="148" spans="1:4" x14ac:dyDescent="0.25">
      <c r="A148" s="3" t="s">
        <v>839</v>
      </c>
      <c r="B148" s="3" t="s">
        <v>840</v>
      </c>
      <c r="C148" s="4"/>
      <c r="D148" s="3"/>
    </row>
    <row r="149" spans="1:4" x14ac:dyDescent="0.25">
      <c r="A149" s="3" t="s">
        <v>693</v>
      </c>
      <c r="B149" s="3" t="s">
        <v>694</v>
      </c>
      <c r="C149" s="4"/>
      <c r="D149" s="3"/>
    </row>
    <row r="150" spans="1:4" x14ac:dyDescent="0.25">
      <c r="A150" s="3" t="s">
        <v>829</v>
      </c>
      <c r="B150" s="3" t="s">
        <v>830</v>
      </c>
      <c r="C150" s="4"/>
      <c r="D150" s="3"/>
    </row>
    <row r="151" spans="1:4" x14ac:dyDescent="0.25">
      <c r="A151" s="3" t="s">
        <v>771</v>
      </c>
      <c r="B151" s="3" t="s">
        <v>772</v>
      </c>
      <c r="C151" s="4"/>
      <c r="D151" s="3"/>
    </row>
    <row r="152" spans="1:4" x14ac:dyDescent="0.25">
      <c r="A152" s="3" t="s">
        <v>695</v>
      </c>
      <c r="B152" s="3" t="s">
        <v>696</v>
      </c>
      <c r="C152" s="4"/>
      <c r="D152" s="3"/>
    </row>
    <row r="153" spans="1:4" x14ac:dyDescent="0.25">
      <c r="A153" s="3" t="s">
        <v>697</v>
      </c>
      <c r="B153" s="3" t="s">
        <v>698</v>
      </c>
      <c r="C153" s="4"/>
      <c r="D153" s="3"/>
    </row>
    <row r="154" spans="1:4" x14ac:dyDescent="0.25">
      <c r="A154" s="3" t="s">
        <v>699</v>
      </c>
      <c r="B154" s="3" t="s">
        <v>700</v>
      </c>
      <c r="C154" s="4"/>
      <c r="D154" s="3"/>
    </row>
    <row r="155" spans="1:4" x14ac:dyDescent="0.25">
      <c r="A155" s="3" t="s">
        <v>701</v>
      </c>
      <c r="B155" s="3" t="s">
        <v>702</v>
      </c>
      <c r="C155" s="4"/>
      <c r="D155" s="3"/>
    </row>
    <row r="156" spans="1:4" x14ac:dyDescent="0.25">
      <c r="A156" s="3" t="s">
        <v>701</v>
      </c>
      <c r="B156" s="3" t="s">
        <v>703</v>
      </c>
      <c r="C156" s="4"/>
      <c r="D156" s="3"/>
    </row>
    <row r="157" spans="1:4" x14ac:dyDescent="0.25">
      <c r="A157" s="3" t="s">
        <v>704</v>
      </c>
      <c r="B157" s="3" t="s">
        <v>546</v>
      </c>
      <c r="C157" s="4"/>
      <c r="D157" s="3"/>
    </row>
    <row r="158" spans="1:4" x14ac:dyDescent="0.25">
      <c r="A158" s="3" t="s">
        <v>704</v>
      </c>
      <c r="B158" s="3" t="s">
        <v>773</v>
      </c>
      <c r="C158" s="4"/>
      <c r="D158" s="3"/>
    </row>
    <row r="159" spans="1:4" x14ac:dyDescent="0.25">
      <c r="A159" s="3" t="s">
        <v>705</v>
      </c>
      <c r="B159" s="3" t="s">
        <v>706</v>
      </c>
      <c r="C159" s="4"/>
      <c r="D159" s="3"/>
    </row>
    <row r="160" spans="1:4" x14ac:dyDescent="0.25">
      <c r="A160" s="3" t="s">
        <v>774</v>
      </c>
      <c r="B160" s="3" t="s">
        <v>775</v>
      </c>
      <c r="C160" s="4"/>
      <c r="D160" s="3"/>
    </row>
    <row r="161" spans="1:4" x14ac:dyDescent="0.25">
      <c r="A161" s="3" t="s">
        <v>707</v>
      </c>
      <c r="B161" s="3" t="s">
        <v>548</v>
      </c>
      <c r="C161" s="4"/>
      <c r="D161" s="3"/>
    </row>
    <row r="162" spans="1:4" x14ac:dyDescent="0.25">
      <c r="A162" s="3" t="s">
        <v>708</v>
      </c>
      <c r="B162" s="3" t="s">
        <v>709</v>
      </c>
      <c r="C162" s="4"/>
      <c r="D162" s="3"/>
    </row>
    <row r="163" spans="1:4" x14ac:dyDescent="0.25">
      <c r="A163" s="3" t="s">
        <v>710</v>
      </c>
      <c r="B163" s="3" t="s">
        <v>711</v>
      </c>
      <c r="C163" s="4"/>
      <c r="D163" s="3"/>
    </row>
    <row r="164" spans="1:4" x14ac:dyDescent="0.25">
      <c r="A164" s="3" t="s">
        <v>710</v>
      </c>
      <c r="B164" s="3" t="s">
        <v>712</v>
      </c>
      <c r="C164" s="4"/>
      <c r="D164" s="3"/>
    </row>
    <row r="165" spans="1:4" x14ac:dyDescent="0.25">
      <c r="A165" s="3" t="s">
        <v>776</v>
      </c>
      <c r="B165" s="3" t="s">
        <v>777</v>
      </c>
      <c r="C165" s="4"/>
      <c r="D165" s="3"/>
    </row>
    <row r="166" spans="1:4" x14ac:dyDescent="0.25">
      <c r="A166" s="3" t="s">
        <v>778</v>
      </c>
      <c r="B166" s="3" t="s">
        <v>779</v>
      </c>
      <c r="C166" s="4"/>
      <c r="D166" s="3"/>
    </row>
    <row r="167" spans="1:4" x14ac:dyDescent="0.25">
      <c r="A167" s="3" t="s">
        <v>713</v>
      </c>
      <c r="B167" s="3" t="s">
        <v>587</v>
      </c>
      <c r="C167" s="4"/>
      <c r="D167" s="3"/>
    </row>
    <row r="168" spans="1:4" x14ac:dyDescent="0.25">
      <c r="A168" s="3" t="s">
        <v>780</v>
      </c>
      <c r="B168" s="3" t="s">
        <v>781</v>
      </c>
      <c r="C168" s="4"/>
      <c r="D168" s="3"/>
    </row>
    <row r="169" spans="1:4" x14ac:dyDescent="0.25">
      <c r="A169" s="3" t="s">
        <v>714</v>
      </c>
      <c r="B169" s="3" t="s">
        <v>552</v>
      </c>
      <c r="C169" s="4"/>
      <c r="D169" s="3"/>
    </row>
    <row r="170" spans="1:4" x14ac:dyDescent="0.25">
      <c r="A170" s="3" t="s">
        <v>715</v>
      </c>
      <c r="B170" s="3" t="s">
        <v>716</v>
      </c>
      <c r="C170" s="4"/>
      <c r="D170" s="3"/>
    </row>
    <row r="171" spans="1:4" x14ac:dyDescent="0.25">
      <c r="A171" s="3" t="s">
        <v>717</v>
      </c>
      <c r="B171" s="3" t="s">
        <v>718</v>
      </c>
      <c r="C171" s="4"/>
      <c r="D171" s="3"/>
    </row>
    <row r="172" spans="1:4" x14ac:dyDescent="0.25">
      <c r="A172" s="3" t="s">
        <v>831</v>
      </c>
      <c r="B172" s="3" t="s">
        <v>832</v>
      </c>
      <c r="C172" s="4"/>
      <c r="D172" s="3"/>
    </row>
    <row r="173" spans="1:4" x14ac:dyDescent="0.25">
      <c r="A173" s="3" t="s">
        <v>719</v>
      </c>
      <c r="B173" s="3" t="s">
        <v>720</v>
      </c>
      <c r="C173" s="4"/>
      <c r="D173" s="3"/>
    </row>
    <row r="174" spans="1:4" x14ac:dyDescent="0.25">
      <c r="A174" s="3" t="s">
        <v>721</v>
      </c>
      <c r="B174" s="3" t="s">
        <v>722</v>
      </c>
      <c r="C174" s="4"/>
      <c r="D174" s="3"/>
    </row>
    <row r="175" spans="1:4" x14ac:dyDescent="0.25">
      <c r="A175" s="3" t="s">
        <v>723</v>
      </c>
      <c r="B175" s="3" t="s">
        <v>724</v>
      </c>
      <c r="C175" s="4"/>
      <c r="D175" s="3"/>
    </row>
    <row r="176" spans="1:4" x14ac:dyDescent="0.25">
      <c r="A176" s="3" t="s">
        <v>723</v>
      </c>
      <c r="B176" s="3" t="s">
        <v>725</v>
      </c>
      <c r="C176" s="4"/>
      <c r="D176" s="3"/>
    </row>
    <row r="177" spans="1:4" x14ac:dyDescent="0.25">
      <c r="A177" s="3" t="s">
        <v>782</v>
      </c>
      <c r="B177" s="3" t="s">
        <v>783</v>
      </c>
      <c r="C177" s="4"/>
      <c r="D177" s="3"/>
    </row>
    <row r="178" spans="1:4" x14ac:dyDescent="0.25">
      <c r="A178" s="3" t="s">
        <v>726</v>
      </c>
      <c r="B178" s="3" t="s">
        <v>727</v>
      </c>
      <c r="C178" s="4"/>
      <c r="D178" s="3"/>
    </row>
    <row r="179" spans="1:4" x14ac:dyDescent="0.25">
      <c r="A179" s="3" t="s">
        <v>728</v>
      </c>
      <c r="B179" s="3" t="s">
        <v>729</v>
      </c>
      <c r="C179" s="4"/>
      <c r="D179" s="3"/>
    </row>
    <row r="180" spans="1:4" x14ac:dyDescent="0.25">
      <c r="A180" s="3" t="s">
        <v>784</v>
      </c>
      <c r="B180" s="3" t="s">
        <v>596</v>
      </c>
      <c r="C180" s="4"/>
      <c r="D180" s="3"/>
    </row>
    <row r="181" spans="1:4" x14ac:dyDescent="0.25">
      <c r="A181" s="3" t="s">
        <v>730</v>
      </c>
      <c r="B181" s="3" t="s">
        <v>731</v>
      </c>
      <c r="C181" s="4"/>
      <c r="D181" s="3"/>
    </row>
    <row r="182" spans="1:4" x14ac:dyDescent="0.25">
      <c r="A182" s="3" t="s">
        <v>732</v>
      </c>
      <c r="B182" s="3" t="s">
        <v>733</v>
      </c>
      <c r="C182" s="4"/>
      <c r="D182" s="3"/>
    </row>
    <row r="183" spans="1:4" x14ac:dyDescent="0.25">
      <c r="A183" s="3" t="s">
        <v>734</v>
      </c>
      <c r="B183" s="3" t="s">
        <v>735</v>
      </c>
      <c r="C183" s="4"/>
      <c r="D183" s="3"/>
    </row>
    <row r="184" spans="1:4" x14ac:dyDescent="0.25">
      <c r="A184" s="3" t="s">
        <v>734</v>
      </c>
      <c r="B184" s="3" t="s">
        <v>613</v>
      </c>
      <c r="C184" s="4"/>
      <c r="D184" s="3"/>
    </row>
  </sheetData>
  <sortState xmlns:xlrd2="http://schemas.microsoft.com/office/spreadsheetml/2017/richdata2" ref="A2:D184">
    <sortCondition ref="A2:A1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Club Team Entry Form</vt:lpstr>
      <vt:lpstr>Individual Entry Form</vt:lpstr>
      <vt:lpstr>Fill-In Player Nomination Form</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Petch</dc:creator>
  <cp:lastModifiedBy>Melvin Petch</cp:lastModifiedBy>
  <cp:lastPrinted>2018-09-15T09:41:32Z</cp:lastPrinted>
  <dcterms:created xsi:type="dcterms:W3CDTF">2018-04-05T04:34:38Z</dcterms:created>
  <dcterms:modified xsi:type="dcterms:W3CDTF">2020-01-13T14:44:46Z</dcterms:modified>
</cp:coreProperties>
</file>